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60" windowHeight="9525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10 Top Countries" sheetId="14" r:id="rId14"/>
    <sheet name="US Grid-tied PV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1">'Annual PV Installed by Country'!$A$1:$K$22</definedName>
    <definedName name="_xlnm.Print_Area" localSheetId="0">'INDEX'!$A$1:$J$27</definedName>
    <definedName name="_xlnm.Print_Area" localSheetId="4">'PV Prod by Country'!$A$1:$H$27</definedName>
    <definedName name="_xlnm.Print_Area" localSheetId="9">'World PV Installations'!$A$1:$E$21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<sst xmlns="http://schemas.openxmlformats.org/spreadsheetml/2006/main" count="149" uniqueCount="56">
  <si>
    <t>Earth Policy Institute - Eco-Economy Indicator - Solar Power 2011</t>
  </si>
  <si>
    <t>http://www.earth-policy.org/index.php?/indicators/C47</t>
  </si>
  <si>
    <t>World Solar Photovoltaics Production, 1975-2010</t>
  </si>
  <si>
    <t>GRAPH: World Annual Solar Photovoltaics Production, 1985-2010</t>
  </si>
  <si>
    <t>GRAPH: World Cumulative Solar Photovoltaics Production, 1985-2010</t>
  </si>
  <si>
    <t>Annual Solar Photovoltaics Production by Country, 1995-2010</t>
  </si>
  <si>
    <t>GRAPH: Annual Solar Photovoltaics Production in Selected Countries, 1995-2010</t>
  </si>
  <si>
    <t>U.S. Solar Photovoltaics Production, 1976-2010</t>
  </si>
  <si>
    <t>GRAPH: U.S. Annual Solar Photovoltaics Production, 1985-2010</t>
  </si>
  <si>
    <t>GRAPH: U.S. Cumulative Solar Photovoltaics Production, 1976-2010</t>
  </si>
  <si>
    <t>World Solar Photovoltaics Installations, 1998-2010</t>
  </si>
  <si>
    <t>GRAPH: World Cumulative Solar Photovoltaics Installations, 1998-2010</t>
  </si>
  <si>
    <t>Annual Installed Solar Photovoltaics Capacity in Selected Countries and the World, 1998-2010</t>
  </si>
  <si>
    <t>GRAPH: Annual Installed Solar Photovoltaics Capacity in Selected Countries, 1998-2010</t>
  </si>
  <si>
    <t>Cumulative and Newly-Installed Solar Photovoltaics Capacity in Ten Leading Countries and the World, 2010</t>
  </si>
  <si>
    <t>Grid-Tied Solar Photovoltaics Installations in the United States, 2000-2010</t>
  </si>
  <si>
    <t>Year</t>
  </si>
  <si>
    <t>Annual Production</t>
  </si>
  <si>
    <t>Cumulative Production</t>
  </si>
  <si>
    <t>Megawatts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</si>
  <si>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2007-2010 from Shyam Mehta, GTM Research, e-mail to J. Matthew Roney, EPI, 28 July 2011.</t>
    </r>
  </si>
  <si>
    <t>China</t>
  </si>
  <si>
    <t>Taiwan</t>
  </si>
  <si>
    <t>Japan</t>
  </si>
  <si>
    <t>Germany</t>
  </si>
  <si>
    <t>United States</t>
  </si>
  <si>
    <t>Others</t>
  </si>
  <si>
    <t>World</t>
  </si>
  <si>
    <t>n.a.</t>
  </si>
  <si>
    <t>Note: n.a. = data not available.</t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</si>
  <si>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</t>
    </r>
    <r>
      <rPr>
        <sz val="10"/>
        <rFont val="Arial"/>
        <family val="2"/>
      </rPr>
      <t>2007-2010 from Shyam Mehta, GTM Research, e-mail to J. Matthew Roney, EPI, 28 July 2011.</t>
    </r>
  </si>
  <si>
    <r>
      <t xml:space="preserve">Source: Compiled by Earth Policy Institute with 1976-1993 from Hillary Flynn, Content Manager at Prometheus Institute for Sustainable Development, Cambridge, MA, e-mail to Joseph Florence, Earth Policy Institute (EPI),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2007-2010 from Shyam Mehta, GTM Research, e-mail to J. Matthew Roney, EPI, 28 July 2011.</t>
    </r>
  </si>
  <si>
    <t>Cumulative Installations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</si>
  <si>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2015 </t>
    </r>
    <r>
      <rPr>
        <sz val="10"/>
        <rFont val="Arial"/>
        <family val="2"/>
      </rPr>
      <t>(Brussels: May 2011), p. 8.</t>
    </r>
  </si>
  <si>
    <t>Italy</t>
  </si>
  <si>
    <t>Czech Republic</t>
  </si>
  <si>
    <t>France</t>
  </si>
  <si>
    <t>Spain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</si>
  <si>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</si>
  <si>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</si>
  <si>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</si>
  <si>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</si>
  <si>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Newly-Installed Capacity</t>
  </si>
  <si>
    <t xml:space="preserve">China </t>
  </si>
  <si>
    <t>Belgium</t>
  </si>
  <si>
    <t>South Korea</t>
  </si>
  <si>
    <t>Australia</t>
  </si>
  <si>
    <t>World Total</t>
  </si>
  <si>
    <t>Note: Values include both grid-connected and off-grid PV systems.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</si>
  <si>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2015</t>
    </r>
    <r>
      <rPr>
        <sz val="10"/>
        <rFont val="Arial"/>
        <family val="2"/>
      </rPr>
      <t xml:space="preserve"> (Brussels: May 2011), pp. 8-10.</t>
    </r>
  </si>
  <si>
    <t>Annual Installations</t>
  </si>
  <si>
    <t>Note: Totals do not include distributed, off-grid PV systems.</t>
  </si>
  <si>
    <r>
      <t xml:space="preserve">Source: Solar Energy Industries Association and GTM Research, </t>
    </r>
    <r>
      <rPr>
        <i/>
        <sz val="10"/>
        <rFont val="Arial"/>
        <family val="2"/>
      </rPr>
      <t>U.S. Solar Market Insight: 2010 Year in Review</t>
    </r>
    <r>
      <rPr>
        <sz val="10"/>
        <rFont val="Arial"/>
        <family val="2"/>
      </rPr>
      <t xml:space="preserve"> (Washington, DC, and Boston, MA: 2011), pp. 6, 19.</t>
    </r>
  </si>
  <si>
    <r>
      <t xml:space="preserve">Source: Compiled by Earth Policy Institute with 1998-1999 data for the world, Japan, and China, and with 1998-2005 data for all other countries,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2000-2010 data for the world, Japan, and China, and 2006-2010 data for all other countries, from EPIA, </t>
    </r>
    <r>
      <rPr>
        <i/>
        <sz val="10"/>
        <rFont val="Arial"/>
        <family val="2"/>
      </rPr>
      <t>Global Market Outlook for Photovoltaics Until 2015</t>
    </r>
    <r>
      <rPr>
        <sz val="10"/>
        <rFont val="Arial"/>
        <family val="2"/>
      </rPr>
      <t xml:space="preserve"> (Brussels: May 2011), pp. 9, 14-29.</t>
    </r>
  </si>
  <si>
    <t>http://www.earth-policy.org</t>
  </si>
  <si>
    <t>Solar PV Breaks Records in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</si>
</sst>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</numFmts>
  <fonts count="50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3" fillId="0" borderId="0" xfId="53" applyFont="1" applyAlignment="1" applyProtection="1">
      <alignment/>
      <protection/>
    </xf>
    <xf numFmtId="0" fontId="2" fillId="0" borderId="0" xfId="57" applyFont="1" applyFill="1" applyBorder="1" applyAlignment="1" applyProtection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57" applyFont="1" applyAlignment="1" applyProtection="1">
      <alignment horizontal="left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right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37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0" xfId="57" applyNumberFormat="1" applyFont="1" applyBorder="1" applyAlignment="1">
      <alignment horizontal="right"/>
      <protection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57" applyNumberFormat="1" applyFont="1" applyFill="1" applyBorder="1" applyAlignment="1">
      <alignment horizontal="right"/>
      <protection/>
    </xf>
    <xf numFmtId="164" fontId="0" fillId="0" borderId="0" xfId="57" applyNumberFormat="1" applyFont="1" applyFill="1" applyBorder="1" applyAlignment="1">
      <alignment horizontal="right"/>
      <protection/>
    </xf>
    <xf numFmtId="165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65" fontId="0" fillId="0" borderId="10" xfId="57" applyNumberFormat="1" applyFont="1" applyFill="1" applyBorder="1" applyAlignment="1">
      <alignment horizontal="right"/>
      <protection/>
    </xf>
    <xf numFmtId="165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Photovoltaics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1985-2010</a:t>
            </a:r>
          </a:p>
        </c:rich>
      </c:tx>
      <c:layout>
        <c:manualLayout>
          <c:xMode val="factor"/>
          <c:yMode val="factor"/>
          <c:x val="0.008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225"/>
          <c:w val="0.89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Production'!$B$16:$B$41</c:f>
              <c:numCache>
                <c:ptCount val="26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3801.2999999999997</c:v>
                </c:pt>
                <c:pt idx="23">
                  <c:v>7125.931722499221</c:v>
                </c:pt>
                <c:pt idx="24">
                  <c:v>11314.888571428572</c:v>
                </c:pt>
                <c:pt idx="25">
                  <c:v>24046.655549209583</c:v>
                </c:pt>
              </c:numCache>
            </c:numRef>
          </c:val>
        </c:ser>
        <c:axId val="39929329"/>
        <c:axId val="23819642"/>
      </c:barChart>
      <c:catAx>
        <c:axId val="39929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19642"/>
        <c:crosses val="autoZero"/>
        <c:auto val="1"/>
        <c:lblOffset val="100"/>
        <c:tickLblSkip val="3"/>
        <c:noMultiLvlLbl val="0"/>
      </c:catAx>
      <c:valAx>
        <c:axId val="23819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29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Photovoltaics Production,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1985-2010</a:t>
            </a:r>
          </a:p>
        </c:rich>
      </c:tx>
      <c:layout>
        <c:manualLayout>
          <c:xMode val="factor"/>
          <c:yMode val="factor"/>
          <c:x val="0.018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75"/>
          <c:w val="0.9235"/>
          <c:h val="0.76675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Solar PV Production'!$C$6:$C$41</c:f>
              <c:numCache>
                <c:ptCount val="36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12345.3</c:v>
                </c:pt>
                <c:pt idx="33">
                  <c:v>19471.231722499222</c:v>
                </c:pt>
                <c:pt idx="34">
                  <c:v>30786.120293927794</c:v>
                </c:pt>
                <c:pt idx="35">
                  <c:v>54832.77584313738</c:v>
                </c:pt>
              </c:numCache>
            </c:numRef>
          </c:yVal>
          <c:smooth val="1"/>
        </c:ser>
        <c:axId val="13050187"/>
        <c:axId val="50342820"/>
      </c:scatterChart>
      <c:valAx>
        <c:axId val="13050187"/>
        <c:scaling>
          <c:orientation val="minMax"/>
          <c:max val="2015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2820"/>
        <c:crosses val="autoZero"/>
        <c:crossBetween val="midCat"/>
        <c:dispUnits/>
      </c:valAx>
      <c:valAx>
        <c:axId val="5034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0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Solar Photovoltaics Production in 
Selected Countries, 1995-2010</a:t>
            </a:r>
          </a:p>
        </c:rich>
      </c:tx>
      <c:layout>
        <c:manualLayout>
          <c:xMode val="factor"/>
          <c:yMode val="factor"/>
          <c:x val="0.019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Country'!$A$11:$A$21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'PV Prod by Country'!$B$11:$B$21</c:f>
              <c:numCache>
                <c:ptCount val="11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888.5</c:v>
                </c:pt>
                <c:pt idx="8">
                  <c:v>2038.201</c:v>
                </c:pt>
                <c:pt idx="9">
                  <c:v>4218.455</c:v>
                </c:pt>
                <c:pt idx="10">
                  <c:v>10852.454157409367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'PV Prod by Country'!$C$12:$C$21</c:f>
              <c:numCache>
                <c:ptCount val="10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1411.3</c:v>
                </c:pt>
                <c:pt idx="9">
                  <c:v>3639.338861338695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xVal>
          <c:yVal>
            <c:numRef>
              <c:f>'PV Prod by Country'!$D$6:$D$21</c:f>
              <c:numCache>
                <c:ptCount val="16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1503</c:v>
                </c:pt>
                <c:pt idx="15">
                  <c:v>2169.3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Country'!$A$11:$A$21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'PV Prod by Country'!$E$11:$E$21</c:f>
              <c:numCache>
                <c:ptCount val="11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777.1</c:v>
                </c:pt>
                <c:pt idx="8">
                  <c:v>1399.4673205919057</c:v>
                </c:pt>
                <c:pt idx="9">
                  <c:v>1495.5497978436656</c:v>
                </c:pt>
                <c:pt idx="10">
                  <c:v>2021.7726133183091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xVal>
          <c:yVal>
            <c:numRef>
              <c:f>'PV Prod by Country'!$F$6:$F$21</c:f>
              <c:numCache>
                <c:ptCount val="16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579.8671698113208</c:v>
                </c:pt>
                <c:pt idx="15">
                  <c:v>1115.4347251152672</c:v>
                </c:pt>
              </c:numCache>
            </c:numRef>
          </c:yVal>
          <c:smooth val="1"/>
        </c:ser>
        <c:axId val="50432197"/>
        <c:axId val="51236590"/>
      </c:scatterChart>
      <c:valAx>
        <c:axId val="50432197"/>
        <c:scaling>
          <c:orientation val="minMax"/>
          <c:max val="2012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6590"/>
        <c:crosses val="autoZero"/>
        <c:crossBetween val="midCat"/>
        <c:dispUnits/>
        <c:majorUnit val="3"/>
      </c:valAx>
      <c:valAx>
        <c:axId val="51236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2197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Photovoltaics Production, 1985-2010</a:t>
            </a:r>
          </a:p>
        </c:rich>
      </c:tx>
      <c:layout>
        <c:manualLayout>
          <c:xMode val="factor"/>
          <c:yMode val="factor"/>
          <c:x val="0.021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225"/>
          <c:w val="0.89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Production'!$A$15:$A$40</c:f>
              <c:num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cat>
          <c:val>
            <c:numRef>
              <c:f>'US Solar PV Production'!$B$15:$B$40</c:f>
              <c:numCache>
                <c:ptCount val="26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579.8671698113208</c:v>
                </c:pt>
                <c:pt idx="25">
                  <c:v>1115.4347251152672</c:v>
                </c:pt>
              </c:numCache>
            </c:numRef>
          </c:val>
        </c:ser>
        <c:axId val="58476127"/>
        <c:axId val="56523096"/>
      </c:barChart>
      <c:catAx>
        <c:axId val="5847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3096"/>
        <c:crosses val="autoZero"/>
        <c:auto val="1"/>
        <c:lblOffset val="100"/>
        <c:tickLblSkip val="5"/>
        <c:noMultiLvlLbl val="0"/>
      </c:catAx>
      <c:valAx>
        <c:axId val="5652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6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Photovoltaics Production,  
1976-2010</a:t>
            </a:r>
          </a:p>
        </c:rich>
      </c:tx>
      <c:layout>
        <c:manualLayout>
          <c:xMode val="factor"/>
          <c:yMode val="factor"/>
          <c:x val="0.013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825"/>
          <c:w val="0.9242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Production'!$A$6:$A$40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xVal>
          <c:yVal>
            <c:numRef>
              <c:f>'US Solar PV Production'!$C$6:$C$40</c:f>
              <c:numCache>
                <c:ptCount val="35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2534.4371698113205</c:v>
                </c:pt>
                <c:pt idx="34">
                  <c:v>3649.8718949265876</c:v>
                </c:pt>
              </c:numCache>
            </c:numRef>
          </c:yVal>
          <c:smooth val="1"/>
        </c:ser>
        <c:axId val="38945817"/>
        <c:axId val="14968034"/>
      </c:scatterChart>
      <c:valAx>
        <c:axId val="38945817"/>
        <c:scaling>
          <c:orientation val="minMax"/>
          <c:max val="2015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8034"/>
        <c:crosses val="autoZero"/>
        <c:crossBetween val="midCat"/>
        <c:dispUnits/>
        <c:majorUnit val="5"/>
      </c:valAx>
      <c:valAx>
        <c:axId val="1496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Photovoltaics Installations, 
1998-2010</a:t>
            </a:r>
          </a:p>
        </c:rich>
      </c:tx>
      <c:layout>
        <c:manualLayout>
          <c:xMode val="factor"/>
          <c:yMode val="factor"/>
          <c:x val="0.024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9085"/>
          <c:h val="0.76625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'World PV Installations'!$B$6:$B$18</c:f>
              <c:numCache>
                <c:ptCount val="13"/>
                <c:pt idx="0">
                  <c:v>962</c:v>
                </c:pt>
                <c:pt idx="1">
                  <c:v>1166</c:v>
                </c:pt>
                <c:pt idx="2">
                  <c:v>1459</c:v>
                </c:pt>
                <c:pt idx="3">
                  <c:v>1790</c:v>
                </c:pt>
                <c:pt idx="4">
                  <c:v>2261</c:v>
                </c:pt>
                <c:pt idx="5">
                  <c:v>2842</c:v>
                </c:pt>
                <c:pt idx="6">
                  <c:v>3961</c:v>
                </c:pt>
                <c:pt idx="7">
                  <c:v>5399</c:v>
                </c:pt>
                <c:pt idx="8">
                  <c:v>6980</c:v>
                </c:pt>
                <c:pt idx="9">
                  <c:v>9492</c:v>
                </c:pt>
                <c:pt idx="10">
                  <c:v>15655</c:v>
                </c:pt>
                <c:pt idx="11">
                  <c:v>22900</c:v>
                </c:pt>
                <c:pt idx="12">
                  <c:v>39529</c:v>
                </c:pt>
              </c:numCache>
            </c:numRef>
          </c:yVal>
          <c:smooth val="1"/>
        </c:ser>
        <c:axId val="494579"/>
        <c:axId val="4451212"/>
      </c:scatterChart>
      <c:valAx>
        <c:axId val="494579"/>
        <c:scaling>
          <c:orientation val="minMax"/>
          <c:max val="2012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212"/>
        <c:crosses val="autoZero"/>
        <c:crossBetween val="midCat"/>
        <c:dispUnits/>
      </c:valAx>
      <c:valAx>
        <c:axId val="4451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Installed Solar Photovoltaics Capacity in 
Selected Countries, 1998-2010</a:t>
            </a:r>
          </a:p>
        </c:rich>
      </c:tx>
      <c:layout>
        <c:manualLayout>
          <c:xMode val="factor"/>
          <c:yMode val="factor"/>
          <c:x val="0.006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7525"/>
          <c:w val="0.904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'Annual PV Installed by Country'!$B$6:$B$18</c:f>
              <c:numCache>
                <c:ptCount val="13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843</c:v>
                </c:pt>
                <c:pt idx="9">
                  <c:v>1271</c:v>
                </c:pt>
                <c:pt idx="10">
                  <c:v>1809</c:v>
                </c:pt>
                <c:pt idx="11">
                  <c:v>3806</c:v>
                </c:pt>
                <c:pt idx="12">
                  <c:v>7408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Country'!$A$14:$A$18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xVal>
          <c:yVal>
            <c:numRef>
              <c:f>'Annual PV Installed by Country'!$C$14:$C$18</c:f>
              <c:numCache>
                <c:ptCount val="5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717</c:v>
                </c:pt>
                <c:pt idx="4">
                  <c:v>2321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'Annual PV Installed by Country'!$E$6:$E$18</c:f>
              <c:numCache>
                <c:ptCount val="13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483</c:v>
                </c:pt>
                <c:pt idx="12">
                  <c:v>990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Country'!$A$7:$A$18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'Annual PV Installed by Country'!$F$7:$F$18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  <c:pt idx="11">
                  <c:v>878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'Annual PV Installed by Country'!$I$9:$I$18</c:f>
              <c:numCache>
                <c:ptCount val="10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102</c:v>
                </c:pt>
                <c:pt idx="6">
                  <c:v>542</c:v>
                </c:pt>
                <c:pt idx="7">
                  <c:v>2708</c:v>
                </c:pt>
                <c:pt idx="8">
                  <c:v>17</c:v>
                </c:pt>
                <c:pt idx="9">
                  <c:v>369</c:v>
                </c:pt>
              </c:numCache>
            </c:numRef>
          </c:yVal>
          <c:smooth val="1"/>
        </c:ser>
        <c:axId val="40060909"/>
        <c:axId val="25003862"/>
      </c:scatterChart>
      <c:valAx>
        <c:axId val="4006090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3862"/>
        <c:crosses val="autoZero"/>
        <c:crossBetween val="midCat"/>
        <c:dispUnits/>
      </c:valAx>
      <c:valAx>
        <c:axId val="25003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60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</cdr:x>
      <cdr:y>0.16125</cdr:y>
    </cdr:from>
    <cdr:to>
      <cdr:x>0.99075</cdr:x>
      <cdr:y>0.86625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8001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0.1515</cdr:y>
    </cdr:from>
    <cdr:to>
      <cdr:x>0.98525</cdr:x>
      <cdr:y>0.8565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752475"/>
          <a:ext cx="171450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0.19725</cdr:y>
    </cdr:from>
    <cdr:to>
      <cdr:x>0.9155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981075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0.81875</cdr:x>
      <cdr:y>0.82175</cdr:y>
    </cdr:from>
    <cdr:to>
      <cdr:x>0.92925</cdr:x>
      <cdr:y>0.8655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0" y="41243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0.382</cdr:x>
      <cdr:y>0.72925</cdr:y>
    </cdr:from>
    <cdr:to>
      <cdr:x>0.46825</cdr:x>
      <cdr:y>0.76275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36576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0.46825</cdr:x>
      <cdr:y>0.64575</cdr:y>
    </cdr:from>
    <cdr:to>
      <cdr:x>0.61</cdr:x>
      <cdr:y>0.67875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2771775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0.81075</cdr:x>
      <cdr:y>0.64575</cdr:y>
    </cdr:from>
    <cdr:to>
      <cdr:x>0.87525</cdr:x>
      <cdr:y>0.67875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810125" y="3238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0.53675</cdr:x>
      <cdr:y>0.67925</cdr:y>
    </cdr:from>
    <cdr:to>
      <cdr:x>0.5465</cdr:x>
      <cdr:y>0.87025</cdr:y>
    </cdr:to>
    <cdr:sp>
      <cdr:nvSpPr>
        <cdr:cNvPr id="6" name="Line 6"/>
        <cdr:cNvSpPr>
          <a:spLocks/>
        </cdr:cNvSpPr>
      </cdr:nvSpPr>
      <cdr:spPr>
        <a:xfrm>
          <a:off x="3181350" y="3400425"/>
          <a:ext cx="571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0.4255</cdr:x>
      <cdr:y>0.76425</cdr:y>
    </cdr:from>
    <cdr:to>
      <cdr:x>0.51575</cdr:x>
      <cdr:y>0.85525</cdr:y>
    </cdr:to>
    <cdr:sp>
      <cdr:nvSpPr>
        <cdr:cNvPr id="7" name="Line 7"/>
        <cdr:cNvSpPr>
          <a:spLocks/>
        </cdr:cNvSpPr>
      </cdr:nvSpPr>
      <cdr:spPr>
        <a:xfrm>
          <a:off x="2524125" y="3829050"/>
          <a:ext cx="533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0.15525</cdr:y>
    </cdr:from>
    <cdr:to>
      <cdr:x>0.9825</cdr:x>
      <cdr:y>0.86075</cdr:y>
    </cdr:to>
    <cdr:sp>
      <cdr:nvSpPr>
        <cdr:cNvPr id="8" name="Text Box 2"/>
        <cdr:cNvSpPr txBox="1">
          <a:spLocks noChangeArrowheads="1"/>
        </cdr:cNvSpPr>
      </cdr:nvSpPr>
      <cdr:spPr>
        <a:xfrm>
          <a:off x="5657850" y="7715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0.15325</cdr:y>
    </cdr:from>
    <cdr:to>
      <cdr:x>0.99225</cdr:x>
      <cdr:y>0.8585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0" y="7620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0.217</cdr:y>
    </cdr:from>
    <cdr:to>
      <cdr:x>0.8655</cdr:x>
      <cdr:y>0.2505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10858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0.84675</cdr:x>
      <cdr:y>0.60725</cdr:y>
    </cdr:from>
    <cdr:to>
      <cdr:x>0.95575</cdr:x>
      <cdr:y>0.64</cdr:y>
    </cdr:to>
    <cdr:sp>
      <cdr:nvSpPr>
        <cdr:cNvPr id="2" name="Text Box 2"/>
        <cdr:cNvSpPr txBox="1">
          <a:spLocks noChangeArrowheads="1"/>
        </cdr:cNvSpPr>
      </cdr:nvSpPr>
      <cdr:spPr>
        <a:xfrm>
          <a:off x="5019675" y="304800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0.5985</cdr:x>
      <cdr:y>0.712</cdr:y>
    </cdr:from>
    <cdr:to>
      <cdr:x>0.69375</cdr:x>
      <cdr:y>0.74475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43300" y="3571875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0.85175</cdr:x>
      <cdr:y>0.768</cdr:y>
    </cdr:from>
    <cdr:to>
      <cdr:x>0.95575</cdr:x>
      <cdr:y>0.8625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5048250" y="3848100"/>
          <a:ext cx="6191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0.4845</cdr:x>
      <cdr:y>0.768</cdr:y>
    </cdr:from>
    <cdr:to>
      <cdr:x>0.60675</cdr:x>
      <cdr:y>0.801</cdr:y>
    </cdr:to>
    <cdr:sp>
      <cdr:nvSpPr>
        <cdr:cNvPr id="5" name="Text Box 6"/>
        <cdr:cNvSpPr txBox="1">
          <a:spLocks noChangeArrowheads="1"/>
        </cdr:cNvSpPr>
      </cdr:nvSpPr>
      <cdr:spPr>
        <a:xfrm>
          <a:off x="2867025" y="3848100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0.6505</cdr:x>
      <cdr:y>0.74475</cdr:y>
    </cdr:from>
    <cdr:to>
      <cdr:x>0.67025</cdr:x>
      <cdr:y>0.82225</cdr:y>
    </cdr:to>
    <cdr:sp>
      <cdr:nvSpPr>
        <cdr:cNvPr id="6" name="Line 8"/>
        <cdr:cNvSpPr>
          <a:spLocks/>
        </cdr:cNvSpPr>
      </cdr:nvSpPr>
      <cdr:spPr>
        <a:xfrm>
          <a:off x="3857625" y="3733800"/>
          <a:ext cx="114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0.801</cdr:y>
    </cdr:from>
    <cdr:to>
      <cdr:x>0.6295</cdr:x>
      <cdr:y>0.851</cdr:y>
    </cdr:to>
    <cdr:sp>
      <cdr:nvSpPr>
        <cdr:cNvPr id="7" name="Line 9"/>
        <cdr:cNvSpPr>
          <a:spLocks/>
        </cdr:cNvSpPr>
      </cdr:nvSpPr>
      <cdr:spPr>
        <a:xfrm>
          <a:off x="3495675" y="401955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0.15725</cdr:y>
    </cdr:from>
    <cdr:to>
      <cdr:x>0.99225</cdr:x>
      <cdr:y>0.8625</cdr:y>
    </cdr:to>
    <cdr:sp>
      <cdr:nvSpPr>
        <cdr:cNvPr id="8" name="Text Box 2"/>
        <cdr:cNvSpPr txBox="1">
          <a:spLocks noChangeArrowheads="1"/>
        </cdr:cNvSpPr>
      </cdr:nvSpPr>
      <cdr:spPr>
        <a:xfrm>
          <a:off x="5715000" y="7810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0.15325</cdr:y>
    </cdr:from>
    <cdr:to>
      <cdr:x>0.9875</cdr:x>
      <cdr:y>0.859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7620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0.15725</cdr:y>
    </cdr:from>
    <cdr:to>
      <cdr:x>0.99225</cdr:x>
      <cdr:y>0.8625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0" y="7810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index.php?/indicators/C47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55</v>
      </c>
    </row>
    <row r="3" ht="12.75">
      <c r="A3" s="2" t="s">
        <v>1</v>
      </c>
    </row>
    <row r="5" ht="12.75">
      <c r="A5" s="3" t="s">
        <v>2</v>
      </c>
    </row>
    <row r="6" ht="12.75">
      <c r="A6" t="s">
        <v>3</v>
      </c>
    </row>
    <row r="7" ht="12.75">
      <c r="A7" t="s">
        <v>4</v>
      </c>
    </row>
    <row r="9" ht="12.75">
      <c r="A9" s="3" t="s">
        <v>5</v>
      </c>
    </row>
    <row r="10" ht="12.75">
      <c r="A10" t="s">
        <v>6</v>
      </c>
    </row>
    <row r="12" ht="12.75">
      <c r="A12" s="3" t="s">
        <v>7</v>
      </c>
    </row>
    <row r="13" ht="12.75">
      <c r="A13" t="s">
        <v>8</v>
      </c>
    </row>
    <row r="14" ht="12.75">
      <c r="A14" t="s">
        <v>9</v>
      </c>
    </row>
    <row r="16" ht="12.75">
      <c r="A16" s="3" t="s">
        <v>10</v>
      </c>
    </row>
    <row r="17" ht="12.75">
      <c r="A17" t="s">
        <v>11</v>
      </c>
    </row>
    <row r="19" ht="12.75">
      <c r="A19" s="3" t="s">
        <v>12</v>
      </c>
    </row>
    <row r="20" ht="12.75">
      <c r="A20" t="s">
        <v>13</v>
      </c>
    </row>
    <row r="22" ht="12.75">
      <c r="A22" s="2" t="s">
        <v>14</v>
      </c>
    </row>
    <row r="24" ht="12.75">
      <c r="A24" s="3" t="s">
        <v>15</v>
      </c>
    </row>
    <row r="25" ht="12.75">
      <c r="A25" s="2"/>
    </row>
    <row r="27" ht="12.75">
      <c r="A27" s="2" t="s">
        <v>54</v>
      </c>
    </row>
  </sheetData>
  <sheetProtection/>
  <hyperlinks>
    <hyperlink ref="A3" r:id="rId1" display="http://www.earth-policy.org/index.php?/indicators/C47"/>
    <hyperlink ref="A5" location="'World Solar PV Production'!A1" display="World Solar Photovoltaics Production, 1975-2009"/>
    <hyperlink ref="A27" r:id="rId2" display="http://www.earth-policy.org"/>
    <hyperlink ref="A9" location="'PV Prod by Country'!A1" display="Annual Solar Photovoltaics Production by Country, 1995-2009"/>
    <hyperlink ref="A12" location="'US Solar PV Production'!A1" display="U.S. Solar Photovoltaics Production, 1976-2009"/>
    <hyperlink ref="A16" location="'World PV Installations'!A1" display="World Solar Photovoltaics Installations, 1998-2009"/>
    <hyperlink ref="A19" location="'Annual PV Installed by Country'!A1" display="Annual Installed Solar Photovoltaics Capacity in Selected Countries and the World, 1998-2009"/>
    <hyperlink ref="A22" location="'2010 Top Countries'!A1" display="Cumulative and Newly-Installed Solar Photovoltaics Capacity in Ten Leading Countries and the World, 2010"/>
    <hyperlink ref="A24" location="'US Grid-tied PV'!A1" display="Grid-Tied Solar Photovoltaics Installations in the United States, 2000-2009"/>
  </hyperlinks>
  <printOptions/>
  <pageMargins left="0.75" right="0.75" top="1" bottom="1" header="0.5" footer="0.5"/>
  <pageSetup horizontalDpi="600" verticalDpi="600" orientation="portrait" scale="97" r:id="rId3"/>
  <colBreaks count="1" manualBreakCount="1">
    <brk id="1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4" t="s">
        <v>2</v>
      </c>
      <c r="B1" s="5"/>
      <c r="C1" s="6"/>
      <c r="D1" s="7"/>
      <c r="E1" s="8"/>
    </row>
    <row r="2" spans="1:5" ht="12.75">
      <c r="A2" s="9"/>
      <c r="B2" s="7"/>
      <c r="C2" s="6"/>
      <c r="D2" s="7"/>
      <c r="E2" s="8"/>
    </row>
    <row r="3" spans="1:5" ht="15" customHeight="1">
      <c r="A3" s="10" t="s">
        <v>16</v>
      </c>
      <c r="B3" s="11" t="s">
        <v>17</v>
      </c>
      <c r="C3" s="12" t="s">
        <v>18</v>
      </c>
      <c r="D3" s="13"/>
      <c r="E3" s="14"/>
    </row>
    <row r="4" spans="1:5" ht="12.75">
      <c r="A4" s="9"/>
      <c r="B4" s="137" t="s">
        <v>19</v>
      </c>
      <c r="C4" s="137"/>
      <c r="D4" s="16"/>
      <c r="E4" s="17"/>
    </row>
    <row r="5" spans="1:4" ht="12.75">
      <c r="A5" s="9"/>
      <c r="B5" s="7"/>
      <c r="C5" s="18"/>
      <c r="D5" s="8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 t="shared" si="0"/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 aca="true" t="shared" si="1" ref="C26:C41"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t="shared" si="1"/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2"/>
      <c r="E37" s="22"/>
      <c r="F37" s="22"/>
      <c r="G37" s="22"/>
    </row>
    <row r="38" spans="1:7" ht="12.75">
      <c r="A38" s="19">
        <v>2007</v>
      </c>
      <c r="B38" s="24">
        <v>3801.2999999999997</v>
      </c>
      <c r="C38" s="23">
        <f t="shared" si="1"/>
        <v>12345.3</v>
      </c>
      <c r="D38" s="22"/>
      <c r="E38" s="24"/>
      <c r="G38" s="22"/>
    </row>
    <row r="39" spans="1:7" ht="12.75">
      <c r="A39" s="19">
        <v>2008</v>
      </c>
      <c r="B39" s="24">
        <v>7125.931722499221</v>
      </c>
      <c r="C39" s="23">
        <f t="shared" si="1"/>
        <v>19471.231722499222</v>
      </c>
      <c r="D39" s="22"/>
      <c r="E39" s="24"/>
      <c r="G39" s="22"/>
    </row>
    <row r="40" spans="1:5" ht="12.75">
      <c r="A40" s="9">
        <v>2009</v>
      </c>
      <c r="B40" s="24">
        <v>11314.888571428572</v>
      </c>
      <c r="C40" s="23">
        <f t="shared" si="1"/>
        <v>30786.120293927794</v>
      </c>
      <c r="D40" s="22"/>
      <c r="E40" s="24"/>
    </row>
    <row r="41" spans="1:5" ht="12.75">
      <c r="A41" s="25">
        <v>2010</v>
      </c>
      <c r="B41" s="26">
        <v>24046.655549209583</v>
      </c>
      <c r="C41" s="27">
        <f t="shared" si="1"/>
        <v>54832.77584313738</v>
      </c>
      <c r="D41" s="22"/>
      <c r="E41" s="24"/>
    </row>
    <row r="42" spans="1:5" ht="12.75">
      <c r="A42" s="28"/>
      <c r="B42" s="28"/>
      <c r="C42" s="6"/>
      <c r="D42" s="7"/>
      <c r="E42" s="8"/>
    </row>
    <row r="43" spans="1:7" ht="12.75" customHeight="1">
      <c r="A43" s="138" t="s">
        <v>20</v>
      </c>
      <c r="B43" s="138"/>
      <c r="C43" s="138"/>
      <c r="D43" s="138"/>
      <c r="E43" s="138"/>
      <c r="F43" s="30"/>
      <c r="G43" s="30"/>
    </row>
    <row r="44" spans="1:7" ht="12.75">
      <c r="A44" s="138"/>
      <c r="B44" s="138"/>
      <c r="C44" s="138"/>
      <c r="D44" s="138"/>
      <c r="E44" s="138"/>
      <c r="F44" s="30"/>
      <c r="G44" s="30"/>
    </row>
    <row r="45" spans="1:7" ht="12.75">
      <c r="A45" s="138"/>
      <c r="B45" s="138"/>
      <c r="C45" s="138"/>
      <c r="D45" s="138"/>
      <c r="E45" s="138"/>
      <c r="F45" s="30"/>
      <c r="G45" s="30"/>
    </row>
    <row r="46" spans="1:5" ht="12.75">
      <c r="A46" s="138"/>
      <c r="B46" s="138"/>
      <c r="C46" s="138"/>
      <c r="D46" s="138"/>
      <c r="E46" s="138"/>
    </row>
    <row r="47" spans="1:5" ht="42" customHeight="1">
      <c r="A47" s="138"/>
      <c r="B47" s="138"/>
      <c r="C47" s="138"/>
      <c r="D47" s="138"/>
      <c r="E47" s="138"/>
    </row>
    <row r="48" spans="1:5" ht="12.75" customHeight="1" hidden="1">
      <c r="A48" s="138"/>
      <c r="B48" s="138"/>
      <c r="C48" s="138"/>
      <c r="D48" s="138"/>
      <c r="E48" s="138"/>
    </row>
    <row r="49" spans="1:5" ht="12.75" customHeight="1" hidden="1">
      <c r="A49" s="138"/>
      <c r="B49" s="138"/>
      <c r="C49" s="138"/>
      <c r="D49" s="138"/>
      <c r="E49" s="138"/>
    </row>
    <row r="51" spans="1:7" ht="13.5" customHeight="1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</sheetData>
  <sheetProtection/>
  <mergeCells count="2">
    <mergeCell ref="B4:C4"/>
    <mergeCell ref="A43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36" customWidth="1"/>
    <col min="2" max="2" width="8.7109375" style="37" customWidth="1"/>
    <col min="3" max="3" width="9.7109375" style="17" customWidth="1"/>
    <col min="4" max="4" width="10.57421875" style="17" customWidth="1"/>
    <col min="5" max="5" width="10.7109375" style="17" customWidth="1"/>
    <col min="6" max="6" width="10.421875" style="17" customWidth="1"/>
    <col min="7" max="7" width="9.7109375" style="17" customWidth="1"/>
    <col min="8" max="8" width="9.57421875" style="17" customWidth="1"/>
    <col min="11" max="11" width="15.00390625" style="0" customWidth="1"/>
  </cols>
  <sheetData>
    <row r="1" spans="1:12" ht="12.75">
      <c r="A1" s="32" t="s">
        <v>5</v>
      </c>
      <c r="B1" s="33"/>
      <c r="F1" s="34"/>
      <c r="K1" s="35"/>
      <c r="L1" s="35"/>
    </row>
    <row r="2" spans="11:12" ht="12.75">
      <c r="K2" s="38"/>
      <c r="L2" s="39"/>
    </row>
    <row r="3" spans="1:13" s="44" customFormat="1" ht="25.5">
      <c r="A3" s="40" t="s">
        <v>16</v>
      </c>
      <c r="B3" s="41" t="s">
        <v>21</v>
      </c>
      <c r="C3" s="41" t="s">
        <v>22</v>
      </c>
      <c r="D3" s="41" t="s">
        <v>23</v>
      </c>
      <c r="E3" s="41" t="s">
        <v>24</v>
      </c>
      <c r="F3" s="42" t="s">
        <v>25</v>
      </c>
      <c r="G3" s="41" t="s">
        <v>26</v>
      </c>
      <c r="H3" s="43" t="s">
        <v>27</v>
      </c>
      <c r="K3" s="35"/>
      <c r="L3" s="45"/>
      <c r="M3" s="46"/>
    </row>
    <row r="4" spans="1:12" s="1" customFormat="1" ht="12.75">
      <c r="A4" s="47"/>
      <c r="B4" s="139" t="s">
        <v>19</v>
      </c>
      <c r="C4" s="139"/>
      <c r="D4" s="139"/>
      <c r="E4" s="139"/>
      <c r="F4" s="139"/>
      <c r="G4" s="139"/>
      <c r="H4" s="139"/>
      <c r="K4" s="35"/>
      <c r="L4" s="45"/>
    </row>
    <row r="5" spans="1:12" ht="12.75">
      <c r="A5" s="47"/>
      <c r="B5" s="48"/>
      <c r="C5" s="48"/>
      <c r="D5" s="48"/>
      <c r="E5" s="48"/>
      <c r="F5" s="49"/>
      <c r="G5" s="48"/>
      <c r="H5" s="48"/>
      <c r="K5" s="35"/>
      <c r="L5" s="45"/>
    </row>
    <row r="6" spans="1:12" ht="12.75">
      <c r="A6" s="50">
        <v>1995</v>
      </c>
      <c r="B6" s="51" t="s">
        <v>28</v>
      </c>
      <c r="C6" s="51" t="s">
        <v>28</v>
      </c>
      <c r="D6" s="51">
        <v>16.4</v>
      </c>
      <c r="E6" s="51" t="s">
        <v>28</v>
      </c>
      <c r="F6" s="20">
        <v>34.75</v>
      </c>
      <c r="G6" s="51" t="s">
        <v>28</v>
      </c>
      <c r="H6" s="52">
        <v>77.6</v>
      </c>
      <c r="K6" s="35"/>
      <c r="L6" s="45"/>
    </row>
    <row r="7" spans="1:12" ht="12.75">
      <c r="A7" s="50">
        <v>1996</v>
      </c>
      <c r="B7" s="51" t="s">
        <v>28</v>
      </c>
      <c r="C7" s="51" t="s">
        <v>28</v>
      </c>
      <c r="D7" s="51">
        <v>21.2</v>
      </c>
      <c r="E7" s="51" t="s">
        <v>28</v>
      </c>
      <c r="F7" s="20">
        <v>38.85</v>
      </c>
      <c r="G7" s="51" t="s">
        <v>28</v>
      </c>
      <c r="H7" s="52">
        <v>88.6</v>
      </c>
      <c r="K7" s="35"/>
      <c r="L7" s="45"/>
    </row>
    <row r="8" spans="1:12" ht="12.75">
      <c r="A8" s="50">
        <v>1997</v>
      </c>
      <c r="B8" s="51" t="s">
        <v>28</v>
      </c>
      <c r="C8" s="51" t="s">
        <v>28</v>
      </c>
      <c r="D8" s="51">
        <v>35</v>
      </c>
      <c r="E8" s="51" t="s">
        <v>28</v>
      </c>
      <c r="F8" s="20">
        <v>51</v>
      </c>
      <c r="G8" s="51" t="s">
        <v>28</v>
      </c>
      <c r="H8" s="52">
        <v>125.8</v>
      </c>
      <c r="K8" s="35"/>
      <c r="L8" s="45"/>
    </row>
    <row r="9" spans="1:12" ht="12.75">
      <c r="A9" s="50">
        <v>1998</v>
      </c>
      <c r="B9" s="51" t="s">
        <v>28</v>
      </c>
      <c r="C9" s="51" t="s">
        <v>28</v>
      </c>
      <c r="D9" s="51">
        <v>49</v>
      </c>
      <c r="E9" s="51" t="s">
        <v>28</v>
      </c>
      <c r="F9" s="20">
        <v>53.7</v>
      </c>
      <c r="G9" s="51" t="s">
        <v>28</v>
      </c>
      <c r="H9" s="52">
        <v>154.9</v>
      </c>
      <c r="K9" s="35"/>
      <c r="L9" s="45"/>
    </row>
    <row r="10" spans="1:12" ht="12.75">
      <c r="A10" s="50">
        <v>1999</v>
      </c>
      <c r="B10" s="51" t="s">
        <v>28</v>
      </c>
      <c r="C10" s="51" t="s">
        <v>28</v>
      </c>
      <c r="D10" s="51">
        <v>80</v>
      </c>
      <c r="E10" s="51" t="s">
        <v>28</v>
      </c>
      <c r="F10" s="20">
        <v>60.8</v>
      </c>
      <c r="G10" s="51" t="s">
        <v>28</v>
      </c>
      <c r="H10" s="52">
        <v>201.3</v>
      </c>
      <c r="K10" s="53"/>
      <c r="L10" s="45"/>
    </row>
    <row r="11" spans="1:13" ht="12.75">
      <c r="A11" s="50">
        <v>2000</v>
      </c>
      <c r="B11" s="51">
        <v>2.5</v>
      </c>
      <c r="C11" s="51" t="s">
        <v>28</v>
      </c>
      <c r="D11" s="51">
        <v>128.6</v>
      </c>
      <c r="E11" s="51">
        <v>22.5</v>
      </c>
      <c r="F11" s="20">
        <v>75</v>
      </c>
      <c r="G11" s="51">
        <f>H11-B11-D11-E11-F11</f>
        <v>48.20000000000002</v>
      </c>
      <c r="H11" s="20">
        <v>276.8</v>
      </c>
      <c r="K11" s="35"/>
      <c r="L11" s="45"/>
      <c r="M11" s="54"/>
    </row>
    <row r="12" spans="1:13" ht="12.75">
      <c r="A12" s="19">
        <v>2001</v>
      </c>
      <c r="B12" s="51">
        <v>3</v>
      </c>
      <c r="C12" s="51">
        <v>3.5</v>
      </c>
      <c r="D12" s="51">
        <v>171.2</v>
      </c>
      <c r="E12" s="51">
        <v>23.5</v>
      </c>
      <c r="F12" s="20">
        <v>100.3</v>
      </c>
      <c r="G12" s="51">
        <f aca="true" t="shared" si="0" ref="G12:G21">H12-SUM(B12:F12)</f>
        <v>69.80000000000001</v>
      </c>
      <c r="H12" s="20">
        <v>371.3</v>
      </c>
      <c r="K12" s="35"/>
      <c r="L12" s="45"/>
      <c r="M12" s="54"/>
    </row>
    <row r="13" spans="1:13" ht="12.75">
      <c r="A13" s="19">
        <v>2002</v>
      </c>
      <c r="B13" s="51">
        <v>10</v>
      </c>
      <c r="C13" s="51">
        <v>8</v>
      </c>
      <c r="D13" s="51">
        <v>251.1</v>
      </c>
      <c r="E13" s="51">
        <v>55</v>
      </c>
      <c r="F13" s="20">
        <v>120.6</v>
      </c>
      <c r="G13" s="51">
        <f t="shared" si="0"/>
        <v>97.29999999999995</v>
      </c>
      <c r="H13" s="20">
        <v>542</v>
      </c>
      <c r="J13" s="51"/>
      <c r="K13" s="35"/>
      <c r="L13" s="45"/>
      <c r="M13" s="55"/>
    </row>
    <row r="14" spans="1:13" ht="12.75">
      <c r="A14" s="19">
        <v>2003</v>
      </c>
      <c r="B14" s="51">
        <v>13</v>
      </c>
      <c r="C14" s="51">
        <v>17</v>
      </c>
      <c r="D14" s="51">
        <v>363.9</v>
      </c>
      <c r="E14" s="51">
        <v>121.5</v>
      </c>
      <c r="F14" s="20">
        <v>103</v>
      </c>
      <c r="G14" s="51">
        <f t="shared" si="0"/>
        <v>131</v>
      </c>
      <c r="H14" s="20">
        <v>749.4</v>
      </c>
      <c r="J14" s="51"/>
      <c r="K14" s="53"/>
      <c r="L14" s="45"/>
      <c r="M14" s="55"/>
    </row>
    <row r="15" spans="1:13" ht="12.75">
      <c r="A15" s="19">
        <v>2004</v>
      </c>
      <c r="B15" s="51">
        <v>40</v>
      </c>
      <c r="C15" s="51">
        <v>39.3</v>
      </c>
      <c r="D15" s="51">
        <v>601.5</v>
      </c>
      <c r="E15" s="51">
        <v>193</v>
      </c>
      <c r="F15" s="20">
        <v>138.7</v>
      </c>
      <c r="G15" s="51">
        <f t="shared" si="0"/>
        <v>186.29999999999995</v>
      </c>
      <c r="H15" s="20">
        <v>1198.8</v>
      </c>
      <c r="J15" s="51"/>
      <c r="K15" s="35"/>
      <c r="L15" s="45"/>
      <c r="M15" s="55"/>
    </row>
    <row r="16" spans="1:13" ht="12.75">
      <c r="A16" s="19">
        <v>2005</v>
      </c>
      <c r="B16" s="51">
        <v>128.3</v>
      </c>
      <c r="C16" s="51">
        <v>88</v>
      </c>
      <c r="D16" s="51">
        <v>833</v>
      </c>
      <c r="E16" s="51">
        <v>339</v>
      </c>
      <c r="F16" s="20">
        <v>153.1</v>
      </c>
      <c r="G16" s="51">
        <f t="shared" si="0"/>
        <v>241.00000000000023</v>
      </c>
      <c r="H16" s="20">
        <v>1782.4</v>
      </c>
      <c r="J16" s="51"/>
      <c r="K16" s="35"/>
      <c r="L16" s="45"/>
      <c r="M16" s="55"/>
    </row>
    <row r="17" spans="1:13" ht="12.75">
      <c r="A17" s="19">
        <v>2006</v>
      </c>
      <c r="B17" s="51">
        <v>341.8</v>
      </c>
      <c r="C17" s="51">
        <v>169.5</v>
      </c>
      <c r="D17" s="51">
        <v>926.4</v>
      </c>
      <c r="E17" s="51">
        <v>469.1</v>
      </c>
      <c r="F17" s="20">
        <v>177.6</v>
      </c>
      <c r="G17" s="51">
        <f t="shared" si="0"/>
        <v>374.0999999999999</v>
      </c>
      <c r="H17" s="20">
        <v>2458.5</v>
      </c>
      <c r="J17" s="51"/>
      <c r="K17" s="51"/>
      <c r="L17" s="56"/>
      <c r="M17" s="55"/>
    </row>
    <row r="18" spans="1:13" ht="12.75">
      <c r="A18" s="19">
        <v>2007</v>
      </c>
      <c r="B18" s="55">
        <v>888.5</v>
      </c>
      <c r="C18" s="51">
        <v>387</v>
      </c>
      <c r="D18" s="51">
        <v>937.5</v>
      </c>
      <c r="E18" s="51">
        <v>777.1</v>
      </c>
      <c r="F18" s="51">
        <v>269.1</v>
      </c>
      <c r="G18" s="51">
        <f t="shared" si="0"/>
        <v>542.0999999999999</v>
      </c>
      <c r="H18" s="24">
        <v>3801.2999999999997</v>
      </c>
      <c r="J18" s="51"/>
      <c r="K18" s="51"/>
      <c r="L18" s="55"/>
      <c r="M18" s="55"/>
    </row>
    <row r="19" spans="1:13" ht="12.75">
      <c r="A19" s="19">
        <v>2008</v>
      </c>
      <c r="B19" s="55">
        <v>2038.201</v>
      </c>
      <c r="C19" s="56">
        <v>812.6</v>
      </c>
      <c r="D19" s="51">
        <v>1268</v>
      </c>
      <c r="E19" s="56">
        <v>1399.4673205919057</v>
      </c>
      <c r="F19" s="56">
        <v>401.1</v>
      </c>
      <c r="G19" s="51">
        <f t="shared" si="0"/>
        <v>1206.563401907315</v>
      </c>
      <c r="H19" s="24">
        <v>7125.931722499221</v>
      </c>
      <c r="J19" s="51"/>
      <c r="K19" s="51"/>
      <c r="L19" s="57"/>
      <c r="M19" s="55"/>
    </row>
    <row r="20" spans="1:13" s="54" customFormat="1" ht="12.75">
      <c r="A20" s="19">
        <v>2009</v>
      </c>
      <c r="B20" s="55">
        <v>4218.455</v>
      </c>
      <c r="C20" s="56">
        <v>1411.3</v>
      </c>
      <c r="D20" s="51">
        <v>1503</v>
      </c>
      <c r="E20" s="56">
        <v>1495.5497978436656</v>
      </c>
      <c r="F20" s="56">
        <v>579.8671698113208</v>
      </c>
      <c r="G20" s="51">
        <f t="shared" si="0"/>
        <v>2106.716603773584</v>
      </c>
      <c r="H20" s="24">
        <v>11314.888571428572</v>
      </c>
      <c r="J20" s="51"/>
      <c r="K20" s="58"/>
      <c r="L20" s="57"/>
      <c r="M20" s="55"/>
    </row>
    <row r="21" spans="1:13" ht="12.75">
      <c r="A21" s="40">
        <v>2010</v>
      </c>
      <c r="B21" s="26">
        <v>10852.454157409367</v>
      </c>
      <c r="C21" s="59">
        <v>3639.338861338695</v>
      </c>
      <c r="D21" s="60">
        <v>2169.3</v>
      </c>
      <c r="E21" s="59">
        <v>2021.7726133183091</v>
      </c>
      <c r="F21" s="59">
        <v>1115.4347251152672</v>
      </c>
      <c r="G21" s="60">
        <f t="shared" si="0"/>
        <v>4248.355192027942</v>
      </c>
      <c r="H21" s="26">
        <v>24046.655549209583</v>
      </c>
      <c r="J21" s="55"/>
      <c r="K21" s="54"/>
      <c r="L21" s="57"/>
      <c r="M21" s="55"/>
    </row>
    <row r="22" spans="1:13" ht="12.75">
      <c r="A22" s="47"/>
      <c r="B22" s="61"/>
      <c r="C22" s="62"/>
      <c r="D22" s="62"/>
      <c r="E22" s="62"/>
      <c r="F22" s="62"/>
      <c r="G22" s="62"/>
      <c r="H22" s="63"/>
      <c r="J22" s="55"/>
      <c r="K22" s="54"/>
      <c r="L22" s="57"/>
      <c r="M22" s="55"/>
    </row>
    <row r="23" spans="1:10" ht="12.75">
      <c r="A23" s="36" t="s">
        <v>29</v>
      </c>
      <c r="B23" s="64"/>
      <c r="C23" s="65"/>
      <c r="D23" s="65"/>
      <c r="E23" s="65"/>
      <c r="F23" s="65"/>
      <c r="G23" s="65"/>
      <c r="H23" s="21"/>
      <c r="J23" s="66"/>
    </row>
    <row r="24" spans="2:10" ht="12.75">
      <c r="B24" s="64"/>
      <c r="C24" s="65"/>
      <c r="D24" s="65"/>
      <c r="E24" s="65"/>
      <c r="F24" s="65"/>
      <c r="G24" s="65"/>
      <c r="H24" s="21"/>
      <c r="J24" s="66"/>
    </row>
    <row r="25" spans="1:8" ht="93.75" customHeight="1">
      <c r="A25" s="140" t="s">
        <v>30</v>
      </c>
      <c r="B25" s="140"/>
      <c r="C25" s="140"/>
      <c r="D25" s="140"/>
      <c r="E25" s="140"/>
      <c r="F25" s="140"/>
      <c r="G25" s="140"/>
      <c r="H25" s="140"/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5" customHeight="1">
      <c r="A27" s="31"/>
      <c r="B27" s="31"/>
      <c r="C27" s="31"/>
      <c r="D27" s="31"/>
      <c r="E27" s="31"/>
      <c r="F27" s="31"/>
      <c r="G27" s="31"/>
      <c r="H27" s="31"/>
    </row>
    <row r="28" ht="12.75">
      <c r="A28" s="67"/>
    </row>
    <row r="29" spans="2:8" ht="12.75">
      <c r="B29" s="68"/>
      <c r="C29" s="68"/>
      <c r="D29" s="68"/>
      <c r="E29" s="68"/>
      <c r="F29" s="68"/>
      <c r="G29" s="68"/>
      <c r="H29" s="68"/>
    </row>
    <row r="33" spans="5:6" ht="12.75" customHeight="1">
      <c r="E33" s="69"/>
      <c r="F33" s="69"/>
    </row>
    <row r="34" spans="3:6" ht="12.75">
      <c r="C34" s="69"/>
      <c r="D34" s="69"/>
      <c r="E34" s="69"/>
      <c r="F34" s="69"/>
    </row>
    <row r="35" spans="3:6" ht="12.75">
      <c r="C35" s="69"/>
      <c r="D35" s="69"/>
      <c r="E35" s="69"/>
      <c r="F35" s="69"/>
    </row>
    <row r="36" spans="3:6" ht="12.75">
      <c r="C36" s="69"/>
      <c r="D36" s="69"/>
      <c r="E36" s="69"/>
      <c r="F36" s="69"/>
    </row>
    <row r="37" spans="3:6" ht="12.75">
      <c r="C37" s="69"/>
      <c r="D37" s="69"/>
      <c r="E37" s="69"/>
      <c r="F37" s="69"/>
    </row>
  </sheetData>
  <sheetProtection/>
  <mergeCells count="2">
    <mergeCell ref="B4:H4"/>
    <mergeCell ref="A25:H25"/>
  </mergeCells>
  <printOptions/>
  <pageMargins left="1" right="1" top="1" bottom="1" header="0.5" footer="0.5"/>
  <pageSetup horizontalDpi="600" verticalDpi="600" orientation="portrait" r:id="rId1"/>
  <ignoredErrors>
    <ignoredError sqref="G12:G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7</v>
      </c>
    </row>
    <row r="3" spans="1:3" ht="12.75">
      <c r="A3" s="70" t="s">
        <v>16</v>
      </c>
      <c r="B3" s="71" t="s">
        <v>17</v>
      </c>
      <c r="C3" s="71" t="s">
        <v>18</v>
      </c>
    </row>
    <row r="4" spans="1:3" ht="12.75">
      <c r="A4" s="72"/>
      <c r="B4" s="141" t="s">
        <v>19</v>
      </c>
      <c r="C4" s="141"/>
    </row>
    <row r="5" ht="12.75">
      <c r="A5" s="72"/>
    </row>
    <row r="6" spans="1:3" ht="12.75">
      <c r="A6" s="72">
        <v>1976</v>
      </c>
      <c r="B6" s="66">
        <v>0.32</v>
      </c>
      <c r="C6" s="73">
        <f>B6</f>
        <v>0.32</v>
      </c>
    </row>
    <row r="7" spans="1:3" ht="12.75">
      <c r="A7" s="72">
        <v>1977</v>
      </c>
      <c r="B7" s="66">
        <v>0.42</v>
      </c>
      <c r="C7" s="73">
        <f aca="true" t="shared" si="0" ref="C7:C40">B7+C6</f>
        <v>0.74</v>
      </c>
    </row>
    <row r="8" spans="1:3" ht="12.75">
      <c r="A8" s="72">
        <v>1978</v>
      </c>
      <c r="B8" s="66">
        <v>0.84</v>
      </c>
      <c r="C8" s="73">
        <f t="shared" si="0"/>
        <v>1.58</v>
      </c>
    </row>
    <row r="9" spans="1:3" ht="12.75">
      <c r="A9" s="72">
        <v>1979</v>
      </c>
      <c r="B9" s="66">
        <v>1.24</v>
      </c>
      <c r="C9" s="73">
        <f t="shared" si="0"/>
        <v>2.8200000000000003</v>
      </c>
    </row>
    <row r="10" spans="1:3" ht="12.75">
      <c r="A10" s="72">
        <v>1980</v>
      </c>
      <c r="B10" s="66">
        <v>2.5</v>
      </c>
      <c r="C10" s="73">
        <f t="shared" si="0"/>
        <v>5.32</v>
      </c>
    </row>
    <row r="11" spans="1:3" ht="12.75">
      <c r="A11" s="72">
        <v>1981</v>
      </c>
      <c r="B11" s="66">
        <v>3.5</v>
      </c>
      <c r="C11" s="73">
        <f t="shared" si="0"/>
        <v>8.82</v>
      </c>
    </row>
    <row r="12" spans="1:3" ht="12.75">
      <c r="A12" s="72">
        <v>1982</v>
      </c>
      <c r="B12" s="66">
        <v>5.2</v>
      </c>
      <c r="C12" s="73">
        <f t="shared" si="0"/>
        <v>14.02</v>
      </c>
    </row>
    <row r="13" spans="1:3" ht="12.75">
      <c r="A13" s="72">
        <v>1983</v>
      </c>
      <c r="B13" s="66">
        <v>8.2</v>
      </c>
      <c r="C13" s="73">
        <f t="shared" si="0"/>
        <v>22.22</v>
      </c>
    </row>
    <row r="14" spans="1:3" ht="12.75">
      <c r="A14" s="72">
        <v>1984</v>
      </c>
      <c r="B14" s="66">
        <v>8</v>
      </c>
      <c r="C14" s="73">
        <f t="shared" si="0"/>
        <v>30.22</v>
      </c>
    </row>
    <row r="15" spans="1:3" ht="12.75">
      <c r="A15" s="72">
        <v>1985</v>
      </c>
      <c r="B15" s="66">
        <v>7.7</v>
      </c>
      <c r="C15" s="73">
        <f t="shared" si="0"/>
        <v>37.92</v>
      </c>
    </row>
    <row r="16" spans="1:3" ht="12.75">
      <c r="A16" s="72">
        <v>1986</v>
      </c>
      <c r="B16" s="66">
        <v>7.1</v>
      </c>
      <c r="C16" s="73">
        <f t="shared" si="0"/>
        <v>45.02</v>
      </c>
    </row>
    <row r="17" spans="1:3" ht="12.75">
      <c r="A17" s="72">
        <v>1987</v>
      </c>
      <c r="B17" s="66">
        <v>8.7</v>
      </c>
      <c r="C17" s="73">
        <f t="shared" si="0"/>
        <v>53.72</v>
      </c>
    </row>
    <row r="18" spans="1:3" ht="12.75">
      <c r="A18" s="72">
        <v>1988</v>
      </c>
      <c r="B18" s="66">
        <v>11.1</v>
      </c>
      <c r="C18" s="73">
        <f t="shared" si="0"/>
        <v>64.82</v>
      </c>
    </row>
    <row r="19" spans="1:3" ht="12.75">
      <c r="A19" s="72">
        <v>1989</v>
      </c>
      <c r="B19" s="66">
        <v>14.1</v>
      </c>
      <c r="C19" s="73">
        <f t="shared" si="0"/>
        <v>78.91999999999999</v>
      </c>
    </row>
    <row r="20" spans="1:3" ht="12.75">
      <c r="A20" s="72">
        <v>1990</v>
      </c>
      <c r="B20" s="66">
        <v>14.8</v>
      </c>
      <c r="C20" s="73">
        <f t="shared" si="0"/>
        <v>93.71999999999998</v>
      </c>
    </row>
    <row r="21" spans="1:3" ht="12.75">
      <c r="A21" s="72">
        <v>1991</v>
      </c>
      <c r="B21" s="66">
        <v>17.1</v>
      </c>
      <c r="C21" s="73">
        <f t="shared" si="0"/>
        <v>110.82</v>
      </c>
    </row>
    <row r="22" spans="1:3" ht="12.75">
      <c r="A22" s="72">
        <v>1992</v>
      </c>
      <c r="B22" s="66">
        <v>18.1</v>
      </c>
      <c r="C22" s="73">
        <f t="shared" si="0"/>
        <v>128.92</v>
      </c>
    </row>
    <row r="23" spans="1:3" ht="12.75">
      <c r="A23" s="72">
        <v>1993</v>
      </c>
      <c r="B23" s="66">
        <v>22.44</v>
      </c>
      <c r="C23" s="73">
        <f t="shared" si="0"/>
        <v>151.35999999999999</v>
      </c>
    </row>
    <row r="24" spans="1:3" ht="12.75">
      <c r="A24" s="72">
        <v>1994</v>
      </c>
      <c r="B24" s="66">
        <v>25.64</v>
      </c>
      <c r="C24" s="73">
        <f t="shared" si="0"/>
        <v>177</v>
      </c>
    </row>
    <row r="25" spans="1:6" ht="12.75">
      <c r="A25" s="72">
        <v>1995</v>
      </c>
      <c r="B25" s="66">
        <v>34.75</v>
      </c>
      <c r="C25" s="73">
        <f t="shared" si="0"/>
        <v>211.75</v>
      </c>
      <c r="E25" s="50"/>
      <c r="F25" s="74"/>
    </row>
    <row r="26" spans="1:6" ht="12.75">
      <c r="A26" s="72">
        <v>1996</v>
      </c>
      <c r="B26" s="66">
        <v>38.85</v>
      </c>
      <c r="C26" s="73">
        <f t="shared" si="0"/>
        <v>250.6</v>
      </c>
      <c r="E26" s="50"/>
      <c r="F26" s="74"/>
    </row>
    <row r="27" spans="1:6" ht="12.75">
      <c r="A27" s="72">
        <v>1997</v>
      </c>
      <c r="B27" s="66">
        <v>51</v>
      </c>
      <c r="C27" s="73">
        <f t="shared" si="0"/>
        <v>301.6</v>
      </c>
      <c r="E27" s="50"/>
      <c r="F27" s="74"/>
    </row>
    <row r="28" spans="1:6" ht="12.75">
      <c r="A28" s="72">
        <v>1998</v>
      </c>
      <c r="B28" s="66">
        <v>53.7</v>
      </c>
      <c r="C28" s="73">
        <f t="shared" si="0"/>
        <v>355.3</v>
      </c>
      <c r="E28" s="50"/>
      <c r="F28" s="74"/>
    </row>
    <row r="29" spans="1:6" ht="12.75">
      <c r="A29" s="72">
        <v>1999</v>
      </c>
      <c r="B29" s="66">
        <v>60.8</v>
      </c>
      <c r="C29" s="73">
        <f t="shared" si="0"/>
        <v>416.1</v>
      </c>
      <c r="E29" s="50"/>
      <c r="F29" s="74"/>
    </row>
    <row r="30" spans="1:6" ht="12.75">
      <c r="A30" s="72">
        <v>2000</v>
      </c>
      <c r="B30" s="66">
        <v>74.97</v>
      </c>
      <c r="C30" s="73">
        <f t="shared" si="0"/>
        <v>491.07000000000005</v>
      </c>
      <c r="E30" s="50"/>
      <c r="F30" s="74"/>
    </row>
    <row r="31" spans="1:6" ht="12.75">
      <c r="A31" s="72">
        <v>2001</v>
      </c>
      <c r="B31" s="66">
        <v>100.3</v>
      </c>
      <c r="C31" s="73">
        <f t="shared" si="0"/>
        <v>591.37</v>
      </c>
      <c r="E31" s="50"/>
      <c r="F31" s="74"/>
    </row>
    <row r="32" spans="1:6" ht="12.75">
      <c r="A32" s="72">
        <v>2002</v>
      </c>
      <c r="B32" s="66">
        <v>120.6</v>
      </c>
      <c r="C32" s="73">
        <f t="shared" si="0"/>
        <v>711.97</v>
      </c>
      <c r="E32" s="50"/>
      <c r="F32" s="74"/>
    </row>
    <row r="33" spans="1:6" ht="12.75">
      <c r="A33" s="72">
        <v>2003</v>
      </c>
      <c r="B33" s="66">
        <v>103</v>
      </c>
      <c r="C33" s="73">
        <f t="shared" si="0"/>
        <v>814.97</v>
      </c>
      <c r="E33" s="50"/>
      <c r="F33" s="74"/>
    </row>
    <row r="34" spans="1:6" ht="12.75">
      <c r="A34" s="72">
        <v>2004</v>
      </c>
      <c r="B34" s="66">
        <v>138.7</v>
      </c>
      <c r="C34" s="73">
        <f t="shared" si="0"/>
        <v>953.6700000000001</v>
      </c>
      <c r="E34" s="50"/>
      <c r="F34" s="74"/>
    </row>
    <row r="35" spans="1:6" ht="12.75">
      <c r="A35" s="72">
        <v>2005</v>
      </c>
      <c r="B35" s="66">
        <v>153.1</v>
      </c>
      <c r="C35" s="73">
        <f t="shared" si="0"/>
        <v>1106.77</v>
      </c>
      <c r="E35" s="50"/>
      <c r="F35" s="74"/>
    </row>
    <row r="36" spans="1:3" ht="12.75">
      <c r="A36" s="50">
        <v>2006</v>
      </c>
      <c r="B36" s="75">
        <v>177.6</v>
      </c>
      <c r="C36" s="76">
        <f t="shared" si="0"/>
        <v>1284.37</v>
      </c>
    </row>
    <row r="37" spans="1:7" ht="12.75">
      <c r="A37" s="50">
        <v>2007</v>
      </c>
      <c r="B37" s="74">
        <v>269.1</v>
      </c>
      <c r="C37" s="76">
        <f t="shared" si="0"/>
        <v>1553.4699999999998</v>
      </c>
      <c r="G37" s="24"/>
    </row>
    <row r="38" spans="1:7" ht="12.75">
      <c r="A38" s="50">
        <v>2008</v>
      </c>
      <c r="B38" s="74">
        <v>401.1</v>
      </c>
      <c r="C38" s="76">
        <f t="shared" si="0"/>
        <v>1954.5699999999997</v>
      </c>
      <c r="G38" s="24"/>
    </row>
    <row r="39" spans="1:7" ht="12.75">
      <c r="A39" s="50">
        <v>2009</v>
      </c>
      <c r="B39" s="74">
        <v>579.8671698113208</v>
      </c>
      <c r="C39" s="76">
        <f t="shared" si="0"/>
        <v>2534.4371698113205</v>
      </c>
      <c r="G39" s="24"/>
    </row>
    <row r="40" spans="1:7" ht="12.75">
      <c r="A40" s="77">
        <v>2010</v>
      </c>
      <c r="B40" s="78">
        <v>1115.4347251152672</v>
      </c>
      <c r="C40" s="79">
        <f t="shared" si="0"/>
        <v>3649.8718949265876</v>
      </c>
      <c r="G40" s="24"/>
    </row>
    <row r="41" spans="1:7" ht="12.75">
      <c r="A41" s="50"/>
      <c r="B41" s="75"/>
      <c r="C41" s="76"/>
      <c r="G41" s="24"/>
    </row>
    <row r="42" spans="1:9" ht="12.75" customHeight="1">
      <c r="A42" s="138" t="s">
        <v>31</v>
      </c>
      <c r="B42" s="138"/>
      <c r="C42" s="138"/>
      <c r="D42" s="138"/>
      <c r="E42" s="138"/>
      <c r="F42" s="30"/>
      <c r="G42" s="30"/>
      <c r="H42" s="30"/>
      <c r="I42" s="30"/>
    </row>
    <row r="43" spans="1:9" ht="12.75">
      <c r="A43" s="138"/>
      <c r="B43" s="138"/>
      <c r="C43" s="138"/>
      <c r="D43" s="138"/>
      <c r="E43" s="138"/>
      <c r="F43" s="30"/>
      <c r="G43" s="30"/>
      <c r="H43" s="30"/>
      <c r="I43" s="30"/>
    </row>
    <row r="44" spans="1:9" ht="12.75">
      <c r="A44" s="138"/>
      <c r="B44" s="138"/>
      <c r="C44" s="138"/>
      <c r="D44" s="138"/>
      <c r="E44" s="138"/>
      <c r="F44" s="30"/>
      <c r="G44" s="30"/>
      <c r="H44" s="30"/>
      <c r="I44" s="30"/>
    </row>
    <row r="45" spans="1:9" ht="12.75">
      <c r="A45" s="138"/>
      <c r="B45" s="138"/>
      <c r="C45" s="138"/>
      <c r="D45" s="138"/>
      <c r="E45" s="138"/>
      <c r="F45" s="30"/>
      <c r="G45" s="30"/>
      <c r="H45" s="30"/>
      <c r="I45" s="30"/>
    </row>
    <row r="46" spans="1:8" ht="54.75" customHeight="1">
      <c r="A46" s="138"/>
      <c r="B46" s="138"/>
      <c r="C46" s="138"/>
      <c r="D46" s="138"/>
      <c r="E46" s="138"/>
      <c r="F46" s="30"/>
      <c r="G46" s="30"/>
      <c r="H46" s="30"/>
    </row>
    <row r="48" spans="1:8" ht="12.75" customHeight="1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>
      <c r="A50" s="80"/>
      <c r="B50" s="80"/>
      <c r="C50" s="80"/>
      <c r="D50" s="80"/>
      <c r="E50" s="80"/>
      <c r="F50" s="80"/>
      <c r="G50" s="80"/>
      <c r="H50" s="80"/>
    </row>
    <row r="51" spans="1:8" ht="12.75">
      <c r="A51" s="80"/>
      <c r="B51" s="80"/>
      <c r="C51" s="80"/>
      <c r="D51" s="80"/>
      <c r="E51" s="80"/>
      <c r="F51" s="80"/>
      <c r="G51" s="80"/>
      <c r="H51" s="80"/>
    </row>
  </sheetData>
  <sheetProtection/>
  <mergeCells count="2">
    <mergeCell ref="B4:C4"/>
    <mergeCell ref="A42:E4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2" customWidth="1"/>
    <col min="2" max="2" width="21.00390625" style="0" customWidth="1"/>
    <col min="3" max="3" width="21.140625" style="0" customWidth="1"/>
    <col min="4" max="4" width="7.8515625" style="54" customWidth="1"/>
    <col min="5" max="5" width="3.28125" style="0" customWidth="1"/>
    <col min="6" max="6" width="7.8515625" style="0" customWidth="1"/>
  </cols>
  <sheetData>
    <row r="1" spans="1:6" ht="12.75">
      <c r="A1" s="4" t="s">
        <v>10</v>
      </c>
      <c r="B1" s="5"/>
      <c r="C1" s="6"/>
      <c r="D1" s="7"/>
      <c r="E1" s="8"/>
      <c r="F1" s="8"/>
    </row>
    <row r="2" spans="1:6" ht="12.75">
      <c r="A2" s="9"/>
      <c r="B2" s="7"/>
      <c r="C2" s="6"/>
      <c r="D2" s="7"/>
      <c r="E2" s="8"/>
      <c r="F2" s="8"/>
    </row>
    <row r="3" spans="1:5" ht="12.75">
      <c r="A3" s="10" t="s">
        <v>16</v>
      </c>
      <c r="B3" s="12" t="s">
        <v>32</v>
      </c>
      <c r="C3" s="13"/>
      <c r="D3" s="14"/>
      <c r="E3" s="14"/>
    </row>
    <row r="4" spans="1:5" ht="12.75">
      <c r="A4" s="9"/>
      <c r="B4" s="81" t="s">
        <v>19</v>
      </c>
      <c r="C4" s="16"/>
      <c r="D4" s="82"/>
      <c r="E4" s="82"/>
    </row>
    <row r="5" spans="1:5" ht="12.75">
      <c r="A5" s="9"/>
      <c r="B5" s="18"/>
      <c r="C5" s="8"/>
      <c r="E5" s="54"/>
    </row>
    <row r="6" spans="1:5" ht="12.75">
      <c r="A6" s="19">
        <v>1998</v>
      </c>
      <c r="B6" s="23">
        <v>962</v>
      </c>
      <c r="C6" s="83"/>
      <c r="D6" s="83"/>
      <c r="E6" s="83"/>
    </row>
    <row r="7" spans="1:6" ht="12.75">
      <c r="A7" s="19">
        <v>1999</v>
      </c>
      <c r="B7" s="52">
        <v>1166</v>
      </c>
      <c r="C7" s="83"/>
      <c r="D7" s="83"/>
      <c r="E7" s="83"/>
      <c r="F7" s="24"/>
    </row>
    <row r="8" spans="1:17" ht="12.75">
      <c r="A8" s="19">
        <v>2000</v>
      </c>
      <c r="B8" s="24">
        <v>1459</v>
      </c>
      <c r="C8" s="54"/>
      <c r="D8" s="83"/>
      <c r="E8" s="83"/>
      <c r="P8" s="24"/>
      <c r="Q8" s="24"/>
    </row>
    <row r="9" spans="1:17" ht="12.75">
      <c r="A9" s="19">
        <v>2001</v>
      </c>
      <c r="B9" s="24">
        <v>1790</v>
      </c>
      <c r="C9" s="54"/>
      <c r="D9" s="83"/>
      <c r="E9" s="83"/>
      <c r="F9" s="24"/>
      <c r="K9" s="24"/>
      <c r="L9" s="24"/>
      <c r="M9" s="24"/>
      <c r="N9" s="24"/>
      <c r="O9" s="24"/>
      <c r="P9" s="24"/>
      <c r="Q9" s="24"/>
    </row>
    <row r="10" spans="1:17" ht="12.75">
      <c r="A10" s="19">
        <v>2002</v>
      </c>
      <c r="B10" s="24">
        <v>2261</v>
      </c>
      <c r="C10" s="54"/>
      <c r="D10" s="83"/>
      <c r="E10" s="83"/>
      <c r="F10" s="24"/>
      <c r="L10" s="24"/>
      <c r="M10" s="24"/>
      <c r="N10" s="24"/>
      <c r="O10" s="24"/>
      <c r="P10" s="24"/>
      <c r="Q10" s="24"/>
    </row>
    <row r="11" spans="1:17" ht="12.75">
      <c r="A11" s="19">
        <v>2003</v>
      </c>
      <c r="B11" s="24">
        <v>2842</v>
      </c>
      <c r="C11" s="54"/>
      <c r="D11" s="83"/>
      <c r="E11" s="83"/>
      <c r="F11" s="24"/>
      <c r="L11" s="24"/>
      <c r="M11" s="24"/>
      <c r="N11" s="24"/>
      <c r="O11" s="24"/>
      <c r="P11" s="24"/>
      <c r="Q11" s="24"/>
    </row>
    <row r="12" spans="1:6" ht="12.75">
      <c r="A12" s="19">
        <v>2004</v>
      </c>
      <c r="B12" s="24">
        <v>3961</v>
      </c>
      <c r="C12" s="54"/>
      <c r="D12" s="83"/>
      <c r="E12" s="83"/>
      <c r="F12" s="24"/>
    </row>
    <row r="13" spans="1:17" ht="12.75">
      <c r="A13" s="19">
        <v>2005</v>
      </c>
      <c r="B13" s="24">
        <v>5399</v>
      </c>
      <c r="C13" s="54"/>
      <c r="D13" s="83"/>
      <c r="E13" s="83"/>
      <c r="F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6" ht="12.75">
      <c r="A14" s="19">
        <v>2006</v>
      </c>
      <c r="B14" s="24">
        <v>6980</v>
      </c>
      <c r="C14" s="54"/>
      <c r="D14" s="83"/>
      <c r="E14" s="83"/>
      <c r="F14" s="24"/>
    </row>
    <row r="15" spans="1:17" ht="12.75">
      <c r="A15" s="19">
        <v>2007</v>
      </c>
      <c r="B15" s="24">
        <v>9492</v>
      </c>
      <c r="C15" s="54"/>
      <c r="D15" s="83"/>
      <c r="E15" s="83"/>
      <c r="F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6" ht="12.75">
      <c r="A16" s="19">
        <v>2008</v>
      </c>
      <c r="B16" s="24">
        <v>15655</v>
      </c>
      <c r="C16" s="54"/>
      <c r="D16" s="83"/>
      <c r="E16" s="83"/>
      <c r="F16" s="24"/>
    </row>
    <row r="17" spans="1:6" ht="12.75">
      <c r="A17" s="19">
        <v>2009</v>
      </c>
      <c r="B17" s="55">
        <v>22900</v>
      </c>
      <c r="C17" s="54"/>
      <c r="D17" s="83"/>
      <c r="E17" s="83"/>
      <c r="F17" s="24"/>
    </row>
    <row r="18" spans="1:6" ht="12.75">
      <c r="A18" s="25">
        <v>2010</v>
      </c>
      <c r="B18" s="84">
        <v>39529</v>
      </c>
      <c r="C18" s="6"/>
      <c r="D18" s="7"/>
      <c r="E18" s="8"/>
      <c r="F18" s="8"/>
    </row>
    <row r="19" spans="1:6" ht="12.75">
      <c r="A19" s="9"/>
      <c r="B19" s="85"/>
      <c r="C19" s="6"/>
      <c r="D19" s="7"/>
      <c r="E19" s="8"/>
      <c r="F19" s="8"/>
    </row>
    <row r="20" spans="1:6" ht="72" customHeight="1">
      <c r="A20" s="138" t="s">
        <v>33</v>
      </c>
      <c r="B20" s="138"/>
      <c r="C20" s="138"/>
      <c r="D20" s="30"/>
      <c r="E20" s="30"/>
      <c r="F20" s="30"/>
    </row>
    <row r="21" spans="1:6" ht="15" customHeight="1">
      <c r="A21" s="29"/>
      <c r="B21" s="29"/>
      <c r="C21" s="29"/>
      <c r="D21" s="30"/>
      <c r="E21" s="30"/>
      <c r="F21" s="30"/>
    </row>
    <row r="22" spans="1:6" ht="15" customHeight="1">
      <c r="A22" s="86"/>
      <c r="B22" s="29"/>
      <c r="C22" s="29"/>
      <c r="D22" s="30"/>
      <c r="E22" s="30"/>
      <c r="F22" s="30"/>
    </row>
    <row r="23" spans="1:6" ht="15" customHeight="1">
      <c r="A23" s="86"/>
      <c r="B23" s="29"/>
      <c r="C23" s="29"/>
      <c r="D23" s="30"/>
      <c r="E23" s="30"/>
      <c r="F23" s="30"/>
    </row>
    <row r="24" spans="1:6" ht="12.75">
      <c r="A24" s="29"/>
      <c r="B24" s="87"/>
      <c r="C24" s="88"/>
      <c r="D24" s="30"/>
      <c r="E24" s="30"/>
      <c r="F24" s="30"/>
    </row>
    <row r="25" spans="1:6" ht="12.75">
      <c r="A25" s="29"/>
      <c r="B25" s="137"/>
      <c r="C25" s="137"/>
      <c r="D25" s="30"/>
      <c r="E25" s="30"/>
      <c r="F25" s="30"/>
    </row>
    <row r="26" spans="1:6" ht="12.75">
      <c r="A26" s="29"/>
      <c r="B26" s="15"/>
      <c r="C26" s="15"/>
      <c r="D26" s="30"/>
      <c r="E26" s="30"/>
      <c r="F26" s="30"/>
    </row>
    <row r="27" spans="1:3" ht="12.75">
      <c r="A27" s="19"/>
      <c r="B27" s="55"/>
      <c r="C27" s="55"/>
    </row>
    <row r="28" spans="1:3" ht="12.75">
      <c r="A28" s="19"/>
      <c r="B28" s="55"/>
      <c r="C28" s="55"/>
    </row>
    <row r="29" spans="1:3" ht="12.75">
      <c r="A29" s="19"/>
      <c r="B29" s="55"/>
      <c r="C29" s="55"/>
    </row>
    <row r="30" spans="1:3" ht="12.75">
      <c r="A30" s="19"/>
      <c r="B30" s="55"/>
      <c r="C30" s="55"/>
    </row>
    <row r="31" spans="1:3" ht="12.75">
      <c r="A31" s="19"/>
      <c r="B31" s="55"/>
      <c r="C31" s="55"/>
    </row>
    <row r="32" spans="1:3" ht="12.75">
      <c r="A32" s="19"/>
      <c r="B32" s="55"/>
      <c r="C32" s="55"/>
    </row>
    <row r="33" spans="1:3" ht="12.75">
      <c r="A33" s="19"/>
      <c r="B33" s="55"/>
      <c r="C33" s="55"/>
    </row>
    <row r="34" spans="1:3" ht="12.75">
      <c r="A34" s="19"/>
      <c r="B34" s="55"/>
      <c r="C34" s="55"/>
    </row>
    <row r="35" spans="1:3" ht="12.75">
      <c r="A35" s="19"/>
      <c r="B35" s="55"/>
      <c r="C35" s="55"/>
    </row>
    <row r="36" spans="1:3" ht="12.75">
      <c r="A36" s="19"/>
      <c r="B36" s="55"/>
      <c r="C36" s="55"/>
    </row>
    <row r="37" spans="1:3" ht="12.75">
      <c r="A37" s="19"/>
      <c r="B37" s="55"/>
      <c r="C37" s="55"/>
    </row>
    <row r="38" spans="1:3" ht="12.75">
      <c r="A38" s="19"/>
      <c r="B38" s="55"/>
      <c r="C38" s="55"/>
    </row>
    <row r="39" spans="1:3" ht="12.75">
      <c r="A39" s="19"/>
      <c r="B39" s="55"/>
      <c r="C39" s="55"/>
    </row>
  </sheetData>
  <sheetProtection/>
  <mergeCells count="2">
    <mergeCell ref="A20:C20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123" customWidth="1"/>
    <col min="2" max="2" width="9.421875" style="91" customWidth="1"/>
    <col min="3" max="3" width="8.421875" style="91" customWidth="1"/>
    <col min="4" max="4" width="10.00390625" style="91" customWidth="1"/>
    <col min="5" max="5" width="8.00390625" style="91" customWidth="1"/>
    <col min="6" max="8" width="9.57421875" style="91" customWidth="1"/>
    <col min="9" max="9" width="9.140625" style="91" customWidth="1"/>
    <col min="10" max="10" width="9.7109375" style="91" customWidth="1"/>
    <col min="11" max="11" width="9.57421875" style="91" customWidth="1"/>
    <col min="12" max="12" width="10.28125" style="91" customWidth="1"/>
    <col min="13" max="13" width="9.421875" style="91" customWidth="1"/>
    <col min="14" max="16384" width="9.140625" style="91" customWidth="1"/>
  </cols>
  <sheetData>
    <row r="1" spans="1:14" ht="12.75">
      <c r="A1" s="89" t="s">
        <v>12</v>
      </c>
      <c r="B1" s="90"/>
      <c r="C1" s="90"/>
      <c r="D1" s="90"/>
      <c r="F1" s="90"/>
      <c r="G1" s="90"/>
      <c r="H1" s="90"/>
      <c r="K1" s="90"/>
      <c r="M1" s="92"/>
      <c r="N1" s="93"/>
    </row>
    <row r="2" spans="1:20" s="95" customFormat="1" ht="12.75">
      <c r="A2" s="94"/>
      <c r="M2" s="92"/>
      <c r="N2" s="93"/>
      <c r="O2"/>
      <c r="P2"/>
      <c r="Q2"/>
      <c r="R2"/>
      <c r="S2"/>
      <c r="T2" s="92"/>
    </row>
    <row r="3" spans="1:20" s="99" customFormat="1" ht="25.5">
      <c r="A3" s="96" t="s">
        <v>16</v>
      </c>
      <c r="B3" s="97" t="s">
        <v>24</v>
      </c>
      <c r="C3" s="97" t="s">
        <v>34</v>
      </c>
      <c r="D3" s="97" t="s">
        <v>35</v>
      </c>
      <c r="E3" s="97" t="s">
        <v>23</v>
      </c>
      <c r="F3" s="97" t="s">
        <v>25</v>
      </c>
      <c r="G3" s="97" t="s">
        <v>36</v>
      </c>
      <c r="H3" s="97" t="s">
        <v>21</v>
      </c>
      <c r="I3" s="97" t="s">
        <v>37</v>
      </c>
      <c r="J3" s="97" t="s">
        <v>26</v>
      </c>
      <c r="K3" s="97" t="s">
        <v>27</v>
      </c>
      <c r="L3" s="98"/>
      <c r="M3" s="92"/>
      <c r="N3" s="93"/>
      <c r="O3"/>
      <c r="P3"/>
      <c r="Q3"/>
      <c r="R3"/>
      <c r="S3"/>
      <c r="T3" s="92"/>
    </row>
    <row r="4" spans="1:20" s="95" customFormat="1" ht="12.75">
      <c r="A4" s="94"/>
      <c r="B4" s="142" t="s">
        <v>38</v>
      </c>
      <c r="C4" s="142"/>
      <c r="D4" s="142"/>
      <c r="E4" s="142"/>
      <c r="F4" s="142"/>
      <c r="G4" s="142"/>
      <c r="H4" s="142"/>
      <c r="I4" s="142"/>
      <c r="J4" s="142"/>
      <c r="K4" s="142"/>
      <c r="L4" s="100"/>
      <c r="M4" s="92"/>
      <c r="N4" s="92"/>
      <c r="O4"/>
      <c r="P4"/>
      <c r="Q4"/>
      <c r="R4"/>
      <c r="S4"/>
      <c r="T4" s="92"/>
    </row>
    <row r="5" spans="1:20" s="95" customFormat="1" ht="12.75">
      <c r="A5" s="9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92"/>
      <c r="N5" s="92"/>
      <c r="O5"/>
      <c r="P5"/>
      <c r="Q5"/>
      <c r="R5"/>
      <c r="S5"/>
      <c r="T5" s="92"/>
    </row>
    <row r="6" spans="1:20" ht="12.75">
      <c r="A6" s="103">
        <v>1998</v>
      </c>
      <c r="B6" s="104">
        <v>10</v>
      </c>
      <c r="C6" s="104" t="s">
        <v>28</v>
      </c>
      <c r="D6" s="104" t="s">
        <v>28</v>
      </c>
      <c r="E6" s="104">
        <v>69</v>
      </c>
      <c r="F6" s="104" t="s">
        <v>28</v>
      </c>
      <c r="G6" s="104" t="s">
        <v>28</v>
      </c>
      <c r="H6" s="104" t="s">
        <v>28</v>
      </c>
      <c r="I6" s="104">
        <v>0</v>
      </c>
      <c r="J6" s="104">
        <f>K6-B6-E6-I6</f>
        <v>76</v>
      </c>
      <c r="K6" s="105">
        <v>155</v>
      </c>
      <c r="M6" s="93"/>
      <c r="N6" s="92"/>
      <c r="O6"/>
      <c r="P6"/>
      <c r="Q6"/>
      <c r="R6"/>
      <c r="S6"/>
      <c r="T6" s="92"/>
    </row>
    <row r="7" spans="1:20" ht="12.75">
      <c r="A7" s="103">
        <v>1999</v>
      </c>
      <c r="B7" s="104">
        <v>12</v>
      </c>
      <c r="C7" s="104" t="s">
        <v>28</v>
      </c>
      <c r="D7" s="104" t="s">
        <v>28</v>
      </c>
      <c r="E7" s="104">
        <v>72</v>
      </c>
      <c r="F7" s="104">
        <v>17</v>
      </c>
      <c r="G7" s="104" t="s">
        <v>28</v>
      </c>
      <c r="H7" s="104" t="s">
        <v>28</v>
      </c>
      <c r="I7" s="104">
        <v>1</v>
      </c>
      <c r="J7" s="104">
        <f>K7-B7-E7-I7</f>
        <v>112</v>
      </c>
      <c r="K7" s="105">
        <v>197</v>
      </c>
      <c r="M7" s="93"/>
      <c r="N7" s="24"/>
      <c r="O7"/>
      <c r="P7"/>
      <c r="Q7"/>
      <c r="R7"/>
      <c r="S7"/>
      <c r="T7" s="92"/>
    </row>
    <row r="8" spans="1:20" ht="12.75">
      <c r="A8" s="103">
        <v>2000</v>
      </c>
      <c r="B8" s="104">
        <v>40</v>
      </c>
      <c r="C8" s="104" t="s">
        <v>28</v>
      </c>
      <c r="D8" s="104" t="s">
        <v>28</v>
      </c>
      <c r="E8" s="104">
        <v>112</v>
      </c>
      <c r="F8" s="104">
        <v>22</v>
      </c>
      <c r="G8" s="104" t="s">
        <v>28</v>
      </c>
      <c r="H8" s="104">
        <v>0</v>
      </c>
      <c r="I8" s="104" t="s">
        <v>28</v>
      </c>
      <c r="J8" s="104">
        <f>K8-B8-E8-F8</f>
        <v>106</v>
      </c>
      <c r="K8" s="105">
        <v>280</v>
      </c>
      <c r="M8" s="93"/>
      <c r="N8" s="24"/>
      <c r="O8"/>
      <c r="P8"/>
      <c r="Q8"/>
      <c r="R8"/>
      <c r="S8"/>
      <c r="T8" s="92"/>
    </row>
    <row r="9" spans="1:20" ht="12.75">
      <c r="A9" s="103">
        <v>2001</v>
      </c>
      <c r="B9" s="104">
        <v>78</v>
      </c>
      <c r="C9" s="104" t="s">
        <v>28</v>
      </c>
      <c r="D9" s="104" t="s">
        <v>28</v>
      </c>
      <c r="E9" s="104">
        <v>135</v>
      </c>
      <c r="F9" s="104">
        <v>29</v>
      </c>
      <c r="G9" s="104" t="s">
        <v>28</v>
      </c>
      <c r="H9" s="104">
        <v>11</v>
      </c>
      <c r="I9" s="104">
        <v>2</v>
      </c>
      <c r="J9" s="104">
        <f>K9-B9-E9-F9-H9-I9</f>
        <v>76</v>
      </c>
      <c r="K9" s="105">
        <v>331</v>
      </c>
      <c r="M9" s="93"/>
      <c r="N9" s="24"/>
      <c r="O9"/>
      <c r="P9"/>
      <c r="Q9"/>
      <c r="R9"/>
      <c r="S9"/>
      <c r="T9" s="92"/>
    </row>
    <row r="10" spans="1:20" ht="12.75">
      <c r="A10" s="103">
        <v>2002</v>
      </c>
      <c r="B10" s="104">
        <v>80</v>
      </c>
      <c r="C10" s="104" t="s">
        <v>28</v>
      </c>
      <c r="D10" s="104" t="s">
        <v>28</v>
      </c>
      <c r="E10" s="104">
        <v>185</v>
      </c>
      <c r="F10" s="104">
        <v>44</v>
      </c>
      <c r="G10" s="104" t="s">
        <v>28</v>
      </c>
      <c r="H10" s="104">
        <v>15</v>
      </c>
      <c r="I10" s="104">
        <v>9</v>
      </c>
      <c r="J10" s="104">
        <f>K10-B10-E10-F10-H10-I10</f>
        <v>138</v>
      </c>
      <c r="K10" s="105">
        <v>471</v>
      </c>
      <c r="M10" s="93"/>
      <c r="N10" s="24"/>
      <c r="O10"/>
      <c r="P10"/>
      <c r="Q10"/>
      <c r="R10"/>
      <c r="S10"/>
      <c r="T10" s="92"/>
    </row>
    <row r="11" spans="1:20" ht="12.75">
      <c r="A11" s="103">
        <v>2003</v>
      </c>
      <c r="B11" s="104">
        <v>150</v>
      </c>
      <c r="C11" s="104" t="s">
        <v>28</v>
      </c>
      <c r="D11" s="104" t="s">
        <v>28</v>
      </c>
      <c r="E11" s="104">
        <v>223</v>
      </c>
      <c r="F11" s="104">
        <v>63</v>
      </c>
      <c r="G11" s="104" t="s">
        <v>28</v>
      </c>
      <c r="H11" s="104">
        <v>10</v>
      </c>
      <c r="I11" s="104">
        <v>10</v>
      </c>
      <c r="J11" s="104">
        <f>K11-B11-E11-F11-H11-I11</f>
        <v>125</v>
      </c>
      <c r="K11" s="105">
        <v>581</v>
      </c>
      <c r="M11" s="93"/>
      <c r="N11" s="24"/>
      <c r="O11"/>
      <c r="P11"/>
      <c r="Q11"/>
      <c r="R11"/>
      <c r="S11"/>
      <c r="T11" s="92"/>
    </row>
    <row r="12" spans="1:20" ht="12.75">
      <c r="A12" s="103">
        <v>2004</v>
      </c>
      <c r="B12" s="104">
        <v>600</v>
      </c>
      <c r="C12" s="104" t="s">
        <v>28</v>
      </c>
      <c r="D12" s="104" t="s">
        <v>28</v>
      </c>
      <c r="E12" s="104">
        <v>272</v>
      </c>
      <c r="F12" s="104">
        <v>90</v>
      </c>
      <c r="G12" s="104" t="s">
        <v>28</v>
      </c>
      <c r="H12" s="104">
        <v>9</v>
      </c>
      <c r="I12" s="104">
        <v>6</v>
      </c>
      <c r="J12" s="104">
        <f>K12-B12-E12-F12-H12-I12</f>
        <v>142</v>
      </c>
      <c r="K12" s="105">
        <v>1119</v>
      </c>
      <c r="M12" s="93"/>
      <c r="N12" s="24"/>
      <c r="O12"/>
      <c r="P12"/>
      <c r="Q12"/>
      <c r="R12"/>
      <c r="S12"/>
      <c r="T12" s="92"/>
    </row>
    <row r="13" spans="1:20" ht="12.75">
      <c r="A13" s="103">
        <v>2005</v>
      </c>
      <c r="B13" s="104">
        <v>850</v>
      </c>
      <c r="C13" s="104" t="s">
        <v>28</v>
      </c>
      <c r="D13" s="104" t="s">
        <v>28</v>
      </c>
      <c r="E13" s="104">
        <v>290</v>
      </c>
      <c r="F13" s="104">
        <v>114</v>
      </c>
      <c r="G13" s="104" t="s">
        <v>28</v>
      </c>
      <c r="H13" s="104">
        <v>4</v>
      </c>
      <c r="I13" s="104">
        <v>26</v>
      </c>
      <c r="J13" s="104">
        <f>K13-B13-E13-F13-H13-I13</f>
        <v>155</v>
      </c>
      <c r="K13" s="105">
        <v>1439</v>
      </c>
      <c r="M13" s="93"/>
      <c r="N13" s="24"/>
      <c r="O13"/>
      <c r="P13"/>
      <c r="Q13"/>
      <c r="R13"/>
      <c r="S13"/>
      <c r="T13" s="92"/>
    </row>
    <row r="14" spans="1:20" ht="12.75">
      <c r="A14" s="103">
        <v>2006</v>
      </c>
      <c r="B14" s="104">
        <v>843</v>
      </c>
      <c r="C14" s="104">
        <v>10</v>
      </c>
      <c r="D14" s="104">
        <v>0</v>
      </c>
      <c r="E14" s="104">
        <v>287</v>
      </c>
      <c r="F14" s="104">
        <v>145</v>
      </c>
      <c r="G14" s="104">
        <v>8</v>
      </c>
      <c r="H14" s="104">
        <v>12</v>
      </c>
      <c r="I14" s="104">
        <v>102</v>
      </c>
      <c r="J14" s="104">
        <f>K14-SUM(B14:I14)</f>
        <v>174</v>
      </c>
      <c r="K14" s="105">
        <v>1581</v>
      </c>
      <c r="M14" s="93"/>
      <c r="N14" s="24"/>
      <c r="O14"/>
      <c r="P14"/>
      <c r="Q14"/>
      <c r="R14"/>
      <c r="S14"/>
      <c r="T14" s="92"/>
    </row>
    <row r="15" spans="1:20" ht="12.75">
      <c r="A15" s="106">
        <v>2007</v>
      </c>
      <c r="B15" s="107">
        <v>1271</v>
      </c>
      <c r="C15" s="107">
        <v>70</v>
      </c>
      <c r="D15" s="107">
        <v>3</v>
      </c>
      <c r="E15" s="107">
        <v>210</v>
      </c>
      <c r="F15" s="107">
        <v>207</v>
      </c>
      <c r="G15" s="107">
        <v>11</v>
      </c>
      <c r="H15" s="107">
        <v>20</v>
      </c>
      <c r="I15" s="107">
        <v>542</v>
      </c>
      <c r="J15" s="104">
        <f>K15-SUM(B15:I15)</f>
        <v>179</v>
      </c>
      <c r="K15" s="108">
        <v>2513</v>
      </c>
      <c r="M15" s="93"/>
      <c r="N15" s="24"/>
      <c r="O15"/>
      <c r="P15"/>
      <c r="Q15"/>
      <c r="R15"/>
      <c r="S15"/>
      <c r="T15" s="92"/>
    </row>
    <row r="16" spans="1:20" ht="12.75">
      <c r="A16" s="106">
        <v>2008</v>
      </c>
      <c r="B16" s="107">
        <v>1809</v>
      </c>
      <c r="C16" s="107">
        <v>338</v>
      </c>
      <c r="D16" s="107">
        <v>61</v>
      </c>
      <c r="E16" s="107">
        <v>230</v>
      </c>
      <c r="F16" s="107">
        <v>342</v>
      </c>
      <c r="G16" s="107">
        <v>46</v>
      </c>
      <c r="H16" s="107">
        <v>45</v>
      </c>
      <c r="I16" s="107">
        <v>2708</v>
      </c>
      <c r="J16" s="104">
        <f>K16-SUM(B16:I16)</f>
        <v>589</v>
      </c>
      <c r="K16" s="108">
        <v>6168</v>
      </c>
      <c r="M16" s="93"/>
      <c r="N16" s="24"/>
      <c r="O16"/>
      <c r="P16"/>
      <c r="Q16"/>
      <c r="R16"/>
      <c r="S16"/>
      <c r="T16" s="92"/>
    </row>
    <row r="17" spans="1:20" ht="12.75">
      <c r="A17" s="109">
        <v>2009</v>
      </c>
      <c r="B17" s="110">
        <v>3806</v>
      </c>
      <c r="C17" s="111">
        <v>717</v>
      </c>
      <c r="D17" s="110">
        <v>398</v>
      </c>
      <c r="E17" s="110">
        <v>483</v>
      </c>
      <c r="F17" s="110">
        <v>477</v>
      </c>
      <c r="G17" s="110">
        <v>219</v>
      </c>
      <c r="H17" s="110">
        <v>228</v>
      </c>
      <c r="I17" s="107">
        <v>17</v>
      </c>
      <c r="J17" s="104">
        <f>K17-SUM(B17:I17)</f>
        <v>912</v>
      </c>
      <c r="K17" s="108">
        <v>7257</v>
      </c>
      <c r="M17" s="93"/>
      <c r="N17" s="24"/>
      <c r="O17"/>
      <c r="P17"/>
      <c r="Q17"/>
      <c r="R17"/>
      <c r="S17"/>
      <c r="T17" s="92"/>
    </row>
    <row r="18" spans="1:20" ht="12.75">
      <c r="A18" s="112">
        <v>2010</v>
      </c>
      <c r="B18" s="113">
        <v>7408</v>
      </c>
      <c r="C18" s="114">
        <v>2321</v>
      </c>
      <c r="D18" s="113">
        <v>1490</v>
      </c>
      <c r="E18" s="113">
        <v>990</v>
      </c>
      <c r="F18" s="113">
        <v>878</v>
      </c>
      <c r="G18" s="113">
        <v>719</v>
      </c>
      <c r="H18" s="113">
        <v>520</v>
      </c>
      <c r="I18" s="115">
        <v>369</v>
      </c>
      <c r="J18" s="115">
        <f>K18-SUM(B18:I18)</f>
        <v>1934</v>
      </c>
      <c r="K18" s="116">
        <v>16629</v>
      </c>
      <c r="M18" s="93"/>
      <c r="N18" s="24"/>
      <c r="O18"/>
      <c r="P18"/>
      <c r="Q18"/>
      <c r="R18"/>
      <c r="S18"/>
      <c r="T18" s="92"/>
    </row>
    <row r="19" spans="1:20" ht="12.75">
      <c r="A19" s="103"/>
      <c r="N19"/>
      <c r="O19"/>
      <c r="P19"/>
      <c r="Q19"/>
      <c r="R19"/>
      <c r="S19"/>
      <c r="T19" s="92"/>
    </row>
    <row r="20" spans="1:19" ht="15.75" customHeight="1">
      <c r="A20" s="143" t="s">
        <v>39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17"/>
      <c r="N20"/>
      <c r="O20"/>
      <c r="P20"/>
      <c r="Q20"/>
      <c r="R20"/>
      <c r="S20"/>
    </row>
    <row r="21" spans="1:19" ht="12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/>
      <c r="O21"/>
      <c r="P21"/>
      <c r="Q21"/>
      <c r="R21"/>
      <c r="S21"/>
    </row>
    <row r="22" spans="1:19" ht="52.5" customHeight="1">
      <c r="A22" s="140" t="s">
        <v>53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19"/>
      <c r="M22" s="120"/>
      <c r="N22"/>
      <c r="O22"/>
      <c r="P22"/>
      <c r="Q22"/>
      <c r="R22"/>
      <c r="S22"/>
    </row>
    <row r="23" spans="1:15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</row>
    <row r="24" spans="1:15" ht="14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0"/>
      <c r="N24" s="120"/>
      <c r="O24" s="121"/>
    </row>
    <row r="25" spans="1:15" ht="12.75">
      <c r="A25" s="122"/>
      <c r="B25" s="122"/>
      <c r="C25" s="122"/>
      <c r="D25" s="122"/>
      <c r="E25" s="122"/>
      <c r="F25" s="122"/>
      <c r="G25" s="122"/>
      <c r="H25" s="122"/>
      <c r="I25" s="122"/>
      <c r="J25" s="120"/>
      <c r="K25" s="120"/>
      <c r="L25" s="120"/>
      <c r="M25" s="120"/>
      <c r="N25" s="120"/>
      <c r="O25" s="121"/>
    </row>
    <row r="26" spans="1:15" ht="12.75">
      <c r="A26" s="122"/>
      <c r="B26" s="122"/>
      <c r="C26" s="122"/>
      <c r="D26" s="122"/>
      <c r="E26" s="122"/>
      <c r="F26" s="122"/>
      <c r="G26" s="122"/>
      <c r="H26" s="122"/>
      <c r="I26" s="122"/>
      <c r="J26" s="120"/>
      <c r="K26" s="120"/>
      <c r="L26" s="120"/>
      <c r="M26" s="120"/>
      <c r="N26" s="120"/>
      <c r="O26" s="121"/>
    </row>
    <row r="27" spans="1:15" ht="12.75">
      <c r="A27" s="122"/>
      <c r="B27" s="122"/>
      <c r="C27" s="122"/>
      <c r="D27" s="122"/>
      <c r="E27" s="122"/>
      <c r="F27" s="122"/>
      <c r="G27" s="122"/>
      <c r="H27" s="122"/>
      <c r="I27" s="122"/>
      <c r="J27" s="120"/>
      <c r="K27" s="120"/>
      <c r="L27" s="120"/>
      <c r="M27" s="120"/>
      <c r="N27" s="120"/>
      <c r="O27" s="121"/>
    </row>
    <row r="28" spans="1:15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1:15" ht="12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</row>
    <row r="30" spans="2:8" ht="12.75">
      <c r="B30" s="124"/>
      <c r="C30" s="124"/>
      <c r="D30" s="124"/>
      <c r="F30" s="124"/>
      <c r="G30" s="124"/>
      <c r="H30" s="124"/>
    </row>
    <row r="31" spans="2:8" ht="12.75">
      <c r="B31" s="124"/>
      <c r="C31" s="124"/>
      <c r="D31" s="124"/>
      <c r="F31" s="124"/>
      <c r="G31" s="124"/>
      <c r="H31" s="124"/>
    </row>
    <row r="32" spans="2:8" ht="12.75">
      <c r="B32" s="124"/>
      <c r="C32" s="124"/>
      <c r="D32" s="124"/>
      <c r="F32" s="124"/>
      <c r="G32" s="124"/>
      <c r="H32" s="124"/>
    </row>
    <row r="33" spans="2:8" ht="12.75">
      <c r="B33" s="124"/>
      <c r="C33" s="124"/>
      <c r="D33" s="124"/>
      <c r="F33" s="124"/>
      <c r="G33" s="124"/>
      <c r="H33" s="124"/>
    </row>
  </sheetData>
  <sheetProtection/>
  <mergeCells count="3">
    <mergeCell ref="B4:K4"/>
    <mergeCell ref="A20:L20"/>
    <mergeCell ref="A22:K22"/>
  </mergeCells>
  <printOptions/>
  <pageMargins left="0.75" right="0.75" top="1" bottom="1" header="0.5" footer="0.5"/>
  <pageSetup horizontalDpi="600" verticalDpi="600" orientation="portrait" scale="89" r:id="rId1"/>
  <colBreaks count="1" manualBreakCount="1">
    <brk id="11" max="65535" man="1"/>
  </colBreaks>
  <ignoredErrors>
    <ignoredError sqref="J14:J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131" customWidth="1"/>
    <col min="2" max="2" width="17.7109375" style="126" customWidth="1"/>
    <col min="3" max="3" width="4.57421875" style="92" customWidth="1"/>
    <col min="4" max="4" width="14.421875" style="92" customWidth="1"/>
    <col min="5" max="5" width="19.00390625" style="126" customWidth="1"/>
    <col min="6" max="16384" width="9.140625" style="92" customWidth="1"/>
  </cols>
  <sheetData>
    <row r="1" spans="1:15" ht="12.75">
      <c r="A1" s="125" t="s">
        <v>14</v>
      </c>
      <c r="O1" s="127"/>
    </row>
    <row r="2" spans="1:15" ht="12.75">
      <c r="A2" s="125"/>
      <c r="O2" s="127"/>
    </row>
    <row r="3" spans="1:5" ht="25.5">
      <c r="A3" s="128" t="s">
        <v>40</v>
      </c>
      <c r="B3" s="129" t="s">
        <v>41</v>
      </c>
      <c r="D3" s="130" t="s">
        <v>40</v>
      </c>
      <c r="E3" s="129" t="s">
        <v>42</v>
      </c>
    </row>
    <row r="4" spans="2:5" ht="12.75">
      <c r="B4" s="126" t="s">
        <v>19</v>
      </c>
      <c r="E4" s="126" t="s">
        <v>19</v>
      </c>
    </row>
    <row r="6" spans="1:5" ht="12.75">
      <c r="A6" s="92" t="s">
        <v>24</v>
      </c>
      <c r="B6" s="93">
        <v>17193</v>
      </c>
      <c r="D6" s="92" t="s">
        <v>24</v>
      </c>
      <c r="E6" s="93">
        <v>7408</v>
      </c>
    </row>
    <row r="7" spans="1:5" ht="12.75">
      <c r="A7" s="131" t="s">
        <v>37</v>
      </c>
      <c r="B7" s="93">
        <v>3784</v>
      </c>
      <c r="D7" s="92" t="s">
        <v>34</v>
      </c>
      <c r="E7" s="93">
        <v>2321</v>
      </c>
    </row>
    <row r="8" spans="1:18" ht="12.75">
      <c r="A8" s="131" t="s">
        <v>23</v>
      </c>
      <c r="B8" s="93">
        <v>3622</v>
      </c>
      <c r="D8" s="92" t="s">
        <v>35</v>
      </c>
      <c r="E8" s="93">
        <v>1490</v>
      </c>
      <c r="P8" s="93"/>
      <c r="R8" s="93"/>
    </row>
    <row r="9" spans="1:5" ht="12.75">
      <c r="A9" s="131" t="s">
        <v>34</v>
      </c>
      <c r="B9" s="93">
        <v>3494</v>
      </c>
      <c r="D9" s="92" t="s">
        <v>23</v>
      </c>
      <c r="E9" s="92">
        <v>990</v>
      </c>
    </row>
    <row r="10" spans="1:18" ht="12.75">
      <c r="A10" s="131" t="s">
        <v>25</v>
      </c>
      <c r="B10" s="93">
        <v>2528</v>
      </c>
      <c r="D10" s="92" t="s">
        <v>25</v>
      </c>
      <c r="E10" s="92">
        <v>878</v>
      </c>
      <c r="Q10" s="93"/>
      <c r="R10" s="93"/>
    </row>
    <row r="11" spans="1:5" ht="12.75">
      <c r="A11" s="131" t="s">
        <v>35</v>
      </c>
      <c r="B11" s="93">
        <v>1953</v>
      </c>
      <c r="D11" s="92" t="s">
        <v>36</v>
      </c>
      <c r="E11" s="92">
        <v>719</v>
      </c>
    </row>
    <row r="12" spans="1:5" ht="12.75">
      <c r="A12" s="131" t="s">
        <v>36</v>
      </c>
      <c r="B12" s="93">
        <v>1025</v>
      </c>
      <c r="D12" s="92" t="s">
        <v>21</v>
      </c>
      <c r="E12" s="92">
        <v>520</v>
      </c>
    </row>
    <row r="13" spans="1:5" ht="12.75">
      <c r="A13" s="131" t="s">
        <v>43</v>
      </c>
      <c r="B13" s="92">
        <v>893</v>
      </c>
      <c r="D13" s="92" t="s">
        <v>44</v>
      </c>
      <c r="E13" s="92">
        <v>424</v>
      </c>
    </row>
    <row r="14" spans="1:5" ht="12.75">
      <c r="A14" s="131" t="s">
        <v>44</v>
      </c>
      <c r="B14" s="92">
        <v>803</v>
      </c>
      <c r="D14" s="92" t="s">
        <v>37</v>
      </c>
      <c r="E14" s="92">
        <v>369</v>
      </c>
    </row>
    <row r="15" spans="1:5" ht="12.75">
      <c r="A15" s="131" t="s">
        <v>45</v>
      </c>
      <c r="B15" s="93">
        <v>655</v>
      </c>
      <c r="D15" s="92" t="s">
        <v>46</v>
      </c>
      <c r="E15" s="92">
        <v>320</v>
      </c>
    </row>
    <row r="16" spans="1:2" ht="12.75">
      <c r="A16" s="132"/>
      <c r="B16" s="133"/>
    </row>
    <row r="17" spans="1:5" ht="12.75">
      <c r="A17" s="128" t="s">
        <v>47</v>
      </c>
      <c r="B17" s="84">
        <v>39529</v>
      </c>
      <c r="D17" s="130" t="s">
        <v>47</v>
      </c>
      <c r="E17" s="116">
        <v>16629</v>
      </c>
    </row>
    <row r="18" spans="1:5" ht="12.75">
      <c r="A18" s="132"/>
      <c r="B18" s="85"/>
      <c r="D18" s="134"/>
      <c r="E18" s="133"/>
    </row>
    <row r="19" spans="1:5" ht="12.75">
      <c r="A19" s="132" t="s">
        <v>48</v>
      </c>
      <c r="B19" s="85"/>
      <c r="D19" s="134"/>
      <c r="E19" s="133"/>
    </row>
    <row r="21" spans="1:6" ht="28.5" customHeight="1">
      <c r="A21" s="140" t="s">
        <v>49</v>
      </c>
      <c r="B21" s="140"/>
      <c r="C21" s="140"/>
      <c r="D21" s="140"/>
      <c r="E21" s="140"/>
      <c r="F21" s="140"/>
    </row>
  </sheetData>
  <sheetProtection/>
  <mergeCells count="1">
    <mergeCell ref="A21:F21"/>
  </mergeCells>
  <printOptions/>
  <pageMargins left="0.75" right="0.75" top="1" bottom="1" header="0.5" footer="0.5"/>
  <pageSetup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8" max="8" width="13.8515625" style="0" customWidth="1"/>
    <col min="9" max="9" width="13.57421875" style="0" customWidth="1"/>
  </cols>
  <sheetData>
    <row r="1" spans="1:3" ht="12.75">
      <c r="A1" s="4" t="s">
        <v>15</v>
      </c>
      <c r="B1" s="5"/>
      <c r="C1" s="6"/>
    </row>
    <row r="2" spans="1:3" ht="12.75">
      <c r="A2" s="9"/>
      <c r="B2" s="7"/>
      <c r="C2" s="6"/>
    </row>
    <row r="3" spans="1:3" ht="12.75">
      <c r="A3" s="10" t="s">
        <v>16</v>
      </c>
      <c r="B3" s="11" t="s">
        <v>50</v>
      </c>
      <c r="C3" s="12" t="s">
        <v>32</v>
      </c>
    </row>
    <row r="4" spans="1:3" ht="12.75">
      <c r="A4" s="9"/>
      <c r="B4" s="137" t="s">
        <v>19</v>
      </c>
      <c r="C4" s="137"/>
    </row>
    <row r="5" spans="1:3" ht="12.75">
      <c r="A5" s="9"/>
      <c r="B5" s="7"/>
      <c r="C5" s="18"/>
    </row>
    <row r="6" spans="1:3" ht="12.75">
      <c r="A6" s="19">
        <v>2000</v>
      </c>
      <c r="B6" s="23">
        <v>4</v>
      </c>
      <c r="C6" s="23">
        <v>12</v>
      </c>
    </row>
    <row r="7" spans="1:9" ht="12.75">
      <c r="A7" s="19">
        <v>2001</v>
      </c>
      <c r="B7" s="23">
        <v>11</v>
      </c>
      <c r="C7" s="52">
        <v>23</v>
      </c>
      <c r="E7" s="24"/>
      <c r="H7" s="22"/>
      <c r="I7" s="22"/>
    </row>
    <row r="8" spans="1:9" ht="12.75">
      <c r="A8" s="19">
        <v>2002</v>
      </c>
      <c r="B8">
        <v>23</v>
      </c>
      <c r="C8" s="24">
        <v>45</v>
      </c>
      <c r="E8" s="24"/>
      <c r="H8" s="22"/>
      <c r="I8" s="22"/>
    </row>
    <row r="9" spans="1:9" ht="12.75">
      <c r="A9" s="19">
        <v>2003</v>
      </c>
      <c r="B9">
        <v>45</v>
      </c>
      <c r="C9" s="24">
        <v>91</v>
      </c>
      <c r="E9" s="24"/>
      <c r="H9" s="22"/>
      <c r="I9" s="22"/>
    </row>
    <row r="10" spans="1:9" ht="12.75">
      <c r="A10" s="19">
        <v>2004</v>
      </c>
      <c r="B10" s="24">
        <v>58</v>
      </c>
      <c r="C10" s="24">
        <v>148</v>
      </c>
      <c r="E10" s="24"/>
      <c r="H10" s="22"/>
      <c r="I10" s="22"/>
    </row>
    <row r="11" spans="1:9" ht="12.75">
      <c r="A11" s="19">
        <v>2005</v>
      </c>
      <c r="B11" s="24">
        <v>79</v>
      </c>
      <c r="C11" s="24">
        <v>227</v>
      </c>
      <c r="E11" s="24"/>
      <c r="H11" s="22"/>
      <c r="I11" s="22"/>
    </row>
    <row r="12" spans="1:9" ht="12.75">
      <c r="A12" s="19">
        <v>2006</v>
      </c>
      <c r="B12" s="24">
        <v>105</v>
      </c>
      <c r="C12" s="24">
        <v>332</v>
      </c>
      <c r="E12" s="24"/>
      <c r="H12" s="22"/>
      <c r="I12" s="22"/>
    </row>
    <row r="13" spans="1:9" ht="12.75">
      <c r="A13" s="19">
        <v>2007</v>
      </c>
      <c r="B13" s="24">
        <v>160</v>
      </c>
      <c r="C13" s="24">
        <v>492</v>
      </c>
      <c r="E13" s="24"/>
      <c r="H13" s="22"/>
      <c r="I13" s="22"/>
    </row>
    <row r="14" spans="1:9" ht="12.75">
      <c r="A14" s="19">
        <v>2008</v>
      </c>
      <c r="B14" s="24">
        <v>290</v>
      </c>
      <c r="C14" s="24">
        <v>782</v>
      </c>
      <c r="E14" s="24"/>
      <c r="H14" s="22"/>
      <c r="I14" s="22"/>
    </row>
    <row r="15" spans="1:9" ht="12.75">
      <c r="A15" s="19">
        <v>2009</v>
      </c>
      <c r="B15" s="55">
        <v>435</v>
      </c>
      <c r="C15" s="24">
        <v>1217</v>
      </c>
      <c r="E15" s="24"/>
      <c r="H15" s="22"/>
      <c r="I15" s="22"/>
    </row>
    <row r="16" spans="1:3" ht="12.75">
      <c r="A16" s="135">
        <v>2010</v>
      </c>
      <c r="B16" s="136">
        <v>878</v>
      </c>
      <c r="C16" s="26">
        <v>2095</v>
      </c>
    </row>
    <row r="17" spans="1:3" ht="12.75">
      <c r="A17" s="19"/>
      <c r="B17" s="56"/>
      <c r="C17" s="24"/>
    </row>
    <row r="18" spans="1:3" ht="12.75">
      <c r="A18" t="s">
        <v>51</v>
      </c>
      <c r="C18" s="24"/>
    </row>
    <row r="19" ht="12.75">
      <c r="C19" s="24"/>
    </row>
    <row r="20" spans="1:4" ht="39" customHeight="1">
      <c r="A20" s="144" t="s">
        <v>52</v>
      </c>
      <c r="B20" s="144"/>
      <c r="C20" s="144"/>
      <c r="D20" s="144"/>
    </row>
  </sheetData>
  <sheetProtection/>
  <mergeCells count="2">
    <mergeCell ref="B4:C4"/>
    <mergeCell ref="A20:D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2011-10-26T19:25:42Z</cp:lastPrinted>
  <dcterms:created xsi:type="dcterms:W3CDTF">2011-10-26T19:20:45Z</dcterms:created>
  <dcterms:modified xsi:type="dcterms:W3CDTF">2011-10-27T14:13:00Z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